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11700"/>
  </bookViews>
  <sheets>
    <sheet name="2022年度项目支出绩效自评表-螳螂川总磷污染削减三年攻坚方案" sheetId="1" r:id="rId1"/>
    <sheet name="2022年度项目支出绩效自评表-《昆明市生态文明排头兵建设规划" sheetId="3" r:id="rId2"/>
    <sheet name="2022年度项目支出绩效自评表-螳螂川普渡河流域（昆明部分）水" sheetId="4" r:id="rId3"/>
    <sheet name="2022年度项目支出绩效自评表-COP15二阶段生态环境科学研" sheetId="5" r:id="rId4"/>
    <sheet name="2022年度项目支出绩效自评表-滇池流域生态产品价值核算和探索" sheetId="6" r:id="rId5"/>
    <sheet name="2022年度项目支出绩效自评表-昆明市城市集中式饮用水水源地环" sheetId="7" r:id="rId6"/>
    <sheet name="2022年度项目支出绩效自评表-昆明市涉重金属堆存点风险隐患排" sheetId="8" r:id="rId7"/>
    <sheet name="2022年度项目支出绩效自评表-昆明市生物物种名录完善及数据库" sheetId="9" r:id="rId8"/>
    <sheet name="2022年度项目支出绩效自评表-双碳战略背景下昆明市碳达峰目标" sheetId="10" r:id="rId9"/>
    <sheet name="2022年度项目支出绩效自评表-阳宗海流域生态产品价值核算和探" sheetId="11" r:id="rId10"/>
    <sheet name="2022年度项目支出绩效自评表-主要大气污染物总量减排及督查经" sheetId="12" r:id="rId11"/>
    <sheet name="2022年度项目支出绩效自评表-《云南省生物多样性保护战略与行" sheetId="13" r:id="rId12"/>
    <sheet name="2022年度项目支出绩效自评表-昆明市“低碳COP15”APP" sheetId="14" r:id="rId13"/>
    <sheet name="2022年度项目支出绩效自评表-昆明市低碳“十四五”规划经费" sheetId="15" r:id="rId14"/>
    <sheet name="2022年度项目支出绩效自评表-中央生态环境保护第二轮督察投诉" sheetId="16" r:id="rId15"/>
    <sheet name="2022年度项目支出绩效自评表-新增资产配置经费" sheetId="17" r:id="rId16"/>
    <sheet name="2022年度项目支出绩效自评表-建设用地土壤污染状况调查报告技" sheetId="18" r:id="rId17"/>
    <sheet name="牛栏江流域（昆明部分）水生态环境调查项目经费" sheetId="19" r:id="rId18"/>
    <sheet name="牛栏江流域（昆明部分）水生态环境调查专项资金" sheetId="20" r:id="rId19"/>
  </sheets>
  <calcPr calcId="124519"/>
</workbook>
</file>

<file path=xl/calcChain.xml><?xml version="1.0" encoding="utf-8"?>
<calcChain xmlns="http://schemas.openxmlformats.org/spreadsheetml/2006/main">
  <c r="H8" i="20"/>
  <c r="H8" i="19"/>
  <c r="H7" i="14"/>
  <c r="I7" s="1"/>
  <c r="H8" i="1"/>
  <c r="H7" i="20"/>
  <c r="I7" s="1"/>
  <c r="I7" i="19"/>
  <c r="H7"/>
  <c r="I8" i="18"/>
  <c r="H8"/>
  <c r="I7"/>
  <c r="H7"/>
  <c r="I23" i="17"/>
  <c r="G19"/>
  <c r="I8"/>
  <c r="H8"/>
  <c r="F8"/>
  <c r="E8"/>
  <c r="D8"/>
  <c r="I7"/>
  <c r="H7"/>
  <c r="F7"/>
  <c r="E7"/>
  <c r="I27" i="16"/>
  <c r="H27"/>
  <c r="I8"/>
  <c r="H8"/>
  <c r="I7"/>
  <c r="H7"/>
  <c r="I8" i="15"/>
  <c r="H8"/>
  <c r="I7"/>
  <c r="H7"/>
  <c r="I9" i="14"/>
  <c r="H9"/>
  <c r="I8" i="13"/>
  <c r="H8"/>
  <c r="I7"/>
  <c r="H7"/>
  <c r="F7"/>
  <c r="E7"/>
  <c r="D7"/>
  <c r="I8" i="12"/>
  <c r="H8"/>
  <c r="I7"/>
  <c r="H7"/>
  <c r="I8" i="11"/>
  <c r="H8"/>
  <c r="I7"/>
  <c r="H7"/>
  <c r="I27" i="10"/>
  <c r="I8"/>
  <c r="H8"/>
  <c r="I7"/>
  <c r="H7"/>
  <c r="I8" i="9"/>
  <c r="H8"/>
  <c r="I7"/>
  <c r="H7"/>
  <c r="I27" i="8"/>
  <c r="I23"/>
  <c r="I8"/>
  <c r="H8"/>
  <c r="I7"/>
  <c r="H7"/>
  <c r="I28" i="7"/>
  <c r="I23"/>
  <c r="I8"/>
  <c r="H8"/>
  <c r="I7"/>
  <c r="H7"/>
  <c r="I8" i="6"/>
  <c r="H8"/>
  <c r="I7"/>
  <c r="H7"/>
  <c r="I8" i="5"/>
  <c r="H8"/>
  <c r="I7"/>
  <c r="H7"/>
  <c r="I8" i="4"/>
  <c r="H8"/>
  <c r="I7"/>
  <c r="H7"/>
  <c r="I22" i="3"/>
  <c r="I8"/>
  <c r="H8"/>
  <c r="I7"/>
  <c r="H7"/>
  <c r="I7" i="1"/>
  <c r="H7"/>
</calcChain>
</file>

<file path=xl/sharedStrings.xml><?xml version="1.0" encoding="utf-8"?>
<sst xmlns="http://schemas.openxmlformats.org/spreadsheetml/2006/main" count="1660" uniqueCount="353">
  <si>
    <t>2022年度项目支出绩效自评表</t>
  </si>
  <si>
    <t>公开14表</t>
  </si>
  <si>
    <t>项目名称</t>
  </si>
  <si>
    <t>螳螂川总磷污染削减三年攻坚方案经费</t>
  </si>
  <si>
    <t>主管部门</t>
  </si>
  <si>
    <t>昆明市生态环境局</t>
  </si>
  <si>
    <t>实施单位</t>
  </si>
  <si>
    <t>昆明市生态环境科学研究院</t>
  </si>
  <si>
    <t>项目资金
（万元）</t>
  </si>
  <si>
    <t>年初预算数</t>
  </si>
  <si>
    <t>全年预算数</t>
  </si>
  <si>
    <t>全年执行数</t>
  </si>
  <si>
    <t>分值</t>
  </si>
  <si>
    <t>执行率</t>
  </si>
  <si>
    <t>得分</t>
  </si>
  <si>
    <t>年度资金总额</t>
  </si>
  <si>
    <t>其中：当年财政
       拨款</t>
  </si>
  <si>
    <t xml:space="preserve">      上年结转
        资金</t>
  </si>
  <si>
    <t>—</t>
  </si>
  <si>
    <t xml:space="preserve">      其他资金</t>
  </si>
  <si>
    <t>年度
总体
目标</t>
  </si>
  <si>
    <t>预期目标</t>
  </si>
  <si>
    <t>实际完成情况</t>
  </si>
  <si>
    <t>聘用人数达4人次.年以上，解决部分人员的工作保障；项目组织专家咨询会3人次以上，充分咨询相关领域专家意见；完成《螳螂川总磷污染削减三年攻坚方案》报告，为螳螂川总磷削减提供针对性的解决方案。</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</si>
  <si>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</si>
  <si>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</si>
  <si>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</si>
  <si>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</si>
  <si>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</si>
  <si>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</si>
  <si>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</si>
  <si>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</si>
  <si>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</si>
  <si>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</si>
  <si>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</si>
  <si>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</si>
  <si>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聘用人数</t>
  </si>
  <si>
    <t xml:space="preserve">＝
＞
＜
≥
≤
</t>
  </si>
  <si>
    <t>人</t>
  </si>
  <si>
    <t>项目已聘用人专业技术人员数5人/次</t>
  </si>
  <si>
    <t>组织专家咨询会</t>
  </si>
  <si>
    <t>次</t>
  </si>
  <si>
    <t>项目组织了大纲、预审、验收3次专家咨询会，每次3人，共计9人次</t>
  </si>
  <si>
    <t>削减方案</t>
  </si>
  <si>
    <t>件</t>
  </si>
  <si>
    <t>已完成削减方案的编制，并于2022年11月18日通过专家评审</t>
  </si>
  <si>
    <t>质量指标</t>
  </si>
  <si>
    <t>专家评审通过率</t>
  </si>
  <si>
    <t>%</t>
  </si>
  <si>
    <t>项目于2022年11月18日一次性通过了专家评审，通过率100%</t>
  </si>
  <si>
    <t>聘用人员合格率</t>
  </si>
  <si>
    <t>聘用人员合格率100%</t>
  </si>
  <si>
    <t>咨询意见采纳率</t>
  </si>
  <si>
    <t>项目组织了大纲、预审、验收3次专家咨询会，均已采纳专家意见。</t>
  </si>
  <si>
    <t>时效指标</t>
  </si>
  <si>
    <t>完成时间</t>
  </si>
  <si>
    <t>202年12月</t>
  </si>
  <si>
    <t>项目已于2022年11月18日通过专家评审</t>
  </si>
  <si>
    <t>预算执行完成率</t>
  </si>
  <si>
    <t>截至目前，项目预审执行率为82%。</t>
  </si>
  <si>
    <t>生态效益
指标</t>
  </si>
  <si>
    <t>提供建议或决策的数量</t>
  </si>
  <si>
    <t>方案于2021年12月21日，经昆明市人民政府同意，昆明市水污染防治领导小组办公室印发实施。</t>
  </si>
  <si>
    <t>满意度指标</t>
  </si>
  <si>
    <t>服务对象满意度指标等</t>
  </si>
  <si>
    <t>成果应用单位满意度</t>
  </si>
  <si>
    <t>80</t>
  </si>
  <si>
    <t>应用单位满意度80%以上</t>
  </si>
  <si>
    <t/>
  </si>
  <si>
    <t>其他需要说明事项</t>
  </si>
  <si>
    <t>总分</t>
  </si>
  <si>
    <t>优</t>
  </si>
  <si>
    <t>《昆明市生态文明排头兵建设规划（2021-2025）》编制项目专项资金</t>
  </si>
  <si>
    <t>完成《昆明市生态文明排头兵建设规划（2021-2025）》编制</t>
  </si>
  <si>
    <t>完成《昆明市生态文明排头兵建设规划（2021-2025）》编制，并于2023年9月发布规划</t>
  </si>
  <si>
    <t>验收标准</t>
  </si>
  <si>
    <t xml:space="preserve">＝
≥
</t>
  </si>
  <si>
    <t>达到生态环境保护类规划编制技术规范要求；通过专家评审。</t>
  </si>
  <si>
    <t>规划已达到生态环境保护类规划编制技术规范要求；通过专家评审。</t>
  </si>
  <si>
    <t>完成时效</t>
  </si>
  <si>
    <t>完成并上报本规划</t>
  </si>
  <si>
    <t>已完成并上报本规划，已发布</t>
  </si>
  <si>
    <t>成本指标</t>
  </si>
  <si>
    <t>预算执行率</t>
  </si>
  <si>
    <t>100</t>
  </si>
  <si>
    <t>资金执行率42.54%</t>
  </si>
  <si>
    <t>效益指标</t>
  </si>
  <si>
    <t>社会效益指标</t>
  </si>
  <si>
    <t>公众满意度</t>
  </si>
  <si>
    <t>公众满意度95%</t>
  </si>
  <si>
    <t>生态效益指标</t>
  </si>
  <si>
    <t>生态环境质量</t>
  </si>
  <si>
    <t>促进昆明市生态文明排头兵示范城市的创建</t>
  </si>
  <si>
    <t>规划发布有利于促进昆明市生态文明排头兵示范城市的创建</t>
  </si>
  <si>
    <r>
      <rPr>
        <sz val="10"/>
        <rFont val="宋体"/>
        <charset val="134"/>
        <scheme val="minor"/>
      </rPr>
      <t>9</t>
    </r>
    <r>
      <rPr>
        <sz val="10"/>
        <rFont val="宋体"/>
        <charset val="134"/>
        <scheme val="minor"/>
      </rPr>
      <t>0</t>
    </r>
  </si>
  <si>
    <t>应用单位满意度95%</t>
  </si>
  <si>
    <t>螳螂川普渡河流域（昆明部分）水生态环境调查专项资金</t>
  </si>
  <si>
    <t>摸清螳螂川-普渡河流域生态环境状况，补充基础数据；
围绕螳螂川-普渡河流域，按照调查评估指南开展水资源、水生态和水环境调查，掌握生态环境状况，建立基础数据库，补齐螳螂川-普渡河流域基础数据不足的短板；明确螳螂川-普渡河水生态环境质量现状；为螳螂川-普渡河流域“十四五”生态环境保护提供数据支撑，服务螳螂川-普渡河流域水生态环境保护修复和管理。</t>
  </si>
  <si>
    <t>项目的实施摸清了螳螂川-普渡河流域生态环境状况，补充了基础数据；围绕螳螂川-普渡河流域，按照调查评估指南开展了水资源、水生态和水环境调查，掌握了生态环境状况，建立了基础数据库，补齐了螳螂川-普渡河流域基础数据不足的短板；明确了螳螂川-普渡河水生态环境质量现状；为螳螂-普渡河流域“十四五”生态环境保护提供了数据支撑，服务了螳螂川-普渡河流域水生态环境保护修复和管理。</t>
  </si>
  <si>
    <t>水质监测数据</t>
  </si>
  <si>
    <t xml:space="preserve">＝
＝
＝
＝
＝
≥
≤
＝
＝
＝
≥
</t>
  </si>
  <si>
    <t>46个监测点位的水质数据</t>
  </si>
  <si>
    <t>个</t>
  </si>
  <si>
    <t>项目已完成了46个点位3期的水质数据册</t>
  </si>
  <si>
    <t>底泥监测数据</t>
  </si>
  <si>
    <t>46个表层沉积物和13个柱状沉积物底泥监测点位</t>
  </si>
  <si>
    <t>项目已完成了46个表层沉积物和13个柱状沉积物的底泥数据册</t>
  </si>
  <si>
    <t>水生生物调查数据</t>
  </si>
  <si>
    <t>46个监测点位，浮游植物和浮游动物</t>
  </si>
  <si>
    <t>项目已完成了46个点位的浮游植物、浮游动物、水生植物、着生藻类、底栖动物水生生物调查数据册</t>
  </si>
  <si>
    <t>污染负荷调查数据</t>
  </si>
  <si>
    <t>2016-2020年水污染物排放量数据</t>
  </si>
  <si>
    <t>项目已完成了2015-2021年水污染物排放量数据册</t>
  </si>
  <si>
    <t>图册和报告</t>
  </si>
  <si>
    <t>流域土地利用、水系、水质、底质污染物浓度分布及水生态环境调查</t>
  </si>
  <si>
    <t>份</t>
  </si>
  <si>
    <t>项目已完成了流域土地利用、水下、水质、底质污染浓度分布图册；并完成了螳螂川-普渡河流域水生态调查报告1份</t>
  </si>
  <si>
    <t>调查监测</t>
  </si>
  <si>
    <t>项目于2022年12月29日一次性通过了验收，通过率100%</t>
  </si>
  <si>
    <t>年</t>
  </si>
  <si>
    <t>项目已于2022年12月29日通过验收</t>
  </si>
  <si>
    <t>雇佣当地技术人员、向导、船夫、车夫</t>
  </si>
  <si>
    <t>项目实施过程中聘用当地技术人员和车夫5人以上</t>
  </si>
  <si>
    <t>首次开展流域水生态环境满意度公众调查人次</t>
  </si>
  <si>
    <t>人次</t>
  </si>
  <si>
    <t>项目于2022年7月、11月开展了2次122人次的满意度调查</t>
  </si>
  <si>
    <t>获得浮游植物、浮游动物、叶绿素a数据</t>
  </si>
  <si>
    <t>46个监测点位</t>
  </si>
  <si>
    <t>项目获得46个监测点位的浮游植物、浮游动物、水生植物、底栖动物等数据；46个监测点位的水中的叶绿素a（Chla）数据。</t>
  </si>
  <si>
    <t>服务对象满意度指标</t>
  </si>
  <si>
    <t>调查成果应用单位（地方政府或政府部门）满意度</t>
  </si>
  <si>
    <t>80%以上表示满意</t>
  </si>
  <si>
    <t>COP15二阶段生态环境科学研究院2民人员赴加拿大出国经费</t>
  </si>
  <si>
    <t>2022年赴加拿大完成COP15二阶段会议筹备工作</t>
  </si>
  <si>
    <t>完成市委市政府交办赴加拿大筹备COP15二阶段大会</t>
  </si>
  <si>
    <t>1</t>
  </si>
  <si>
    <t>提高生态文明建设率</t>
  </si>
  <si>
    <t>项目服务对象对项目产出及应用的满意程度</t>
  </si>
  <si>
    <t>85</t>
  </si>
  <si>
    <r>
      <rPr>
        <sz val="10"/>
        <rFont val="宋体"/>
        <charset val="134"/>
        <scheme val="minor"/>
      </rPr>
      <t>8</t>
    </r>
    <r>
      <rPr>
        <sz val="10"/>
        <rFont val="宋体"/>
        <charset val="134"/>
        <scheme val="minor"/>
      </rPr>
      <t>0</t>
    </r>
  </si>
  <si>
    <t>滇池流域生态产品价值核算和探索实践项目专项资金</t>
  </si>
  <si>
    <t>完成滇池流域生态产品价值核算成果报告；滇池流域生态产品清单；滇池流域生态产品基础调查和监测数据集；滇池流域生态产品价值核算结果应用建议方案。</t>
  </si>
  <si>
    <t>已初步完成滇池流域生态产品价值核算成果报告；滇池流域生态产品清单；滇池流域生态产品基础调查和监测数据集；滇池流域生态产品价值核算结果应用建议方案。</t>
  </si>
  <si>
    <t>滇池流域生态产品价值核算成果报告</t>
  </si>
  <si>
    <t>滇池流域生态产品清单</t>
  </si>
  <si>
    <t>套</t>
  </si>
  <si>
    <t>生态产品基础调查和监测_x000D_
数据集</t>
  </si>
  <si>
    <t>生态产品调查及核算范围</t>
  </si>
  <si>
    <t>2920</t>
  </si>
  <si>
    <t>平方公里</t>
  </si>
  <si>
    <t>调查、监测的指标参数数量</t>
  </si>
  <si>
    <t>15</t>
  </si>
  <si>
    <t>流域生态产品价值核算结果应用建议方案</t>
  </si>
  <si>
    <t>核算成果通过省级技术审核</t>
  </si>
  <si>
    <t>为推进滇池流域生态产品价值实现和转化奠定基础</t>
  </si>
  <si>
    <t>奠定基础</t>
  </si>
  <si>
    <t>昆明市城市集中式饮用水水源地环境状况调查评估经费</t>
  </si>
  <si>
    <t>1）聘用专业技术人员7人，确保各类水源地评估分析工作保质保量完成；
2）项目组织专家咨询会，充分咨询相关领域专家及相关部门意见；
3）完成《昆明市市级集中式饮用水水源保护区环境状况评估报告》、《昆明市县级集中式饮用水水源保护区环境状况评估报告》编制；
4）完成昆明市乡镇级1000人以上集中式饮用水水源基本信息档案；
5）为昆明市生态环境局及昆明市重点水源办公室的水源地年度考核工作提供数据支撑。</t>
  </si>
  <si>
    <t>1）完成专业技术人员7人聘用；
2）项目组织专家咨询会；
3）完成《昆明市市级集中式饮用水水源保护区环境状况评估报告》、《昆明市县级集中式饮用水水源保护区环境状况评估报告》编制；
4）完成昆明市乡镇级1000人以上集中式饮用水水源基本信息档案；
5）为昆明市生态环境局及昆明市重点水源办公室的水源地年度考核工作提供数据支撑。</t>
  </si>
  <si>
    <t>成果数量</t>
  </si>
  <si>
    <t>=
=
=
=
=
≥
≥
=
=
≥
≥
=</t>
  </si>
  <si>
    <t>本</t>
  </si>
  <si>
    <t>组织会议次数</t>
  </si>
  <si>
    <t>审核通过率</t>
  </si>
  <si>
    <t>完成任务及时率</t>
  </si>
  <si>
    <t>2022年8月15日起零余额账户所有经费支出需经市级审批同意后支付,预算开支受客观影响</t>
  </si>
  <si>
    <t>水源地取水保证率</t>
  </si>
  <si>
    <t>可持续影响指标</t>
  </si>
  <si>
    <t>新建项目审核完成率</t>
  </si>
  <si>
    <t>主管部门审核通过率</t>
  </si>
  <si>
    <t>昆明市涉重金属堆存点风险隐患排查及重金属污染防治重点项目验收经费</t>
  </si>
  <si>
    <t>1）完成《昆明市涉重金属废渣堆存点环境风险隐患排查整治工作方案》编制工作；
2）昆明市重金属污染防治重点项目验收、材料的整理及审核工作；
3）完成昆明市涉重金属废渣堆存点市级验收工作，发布=100%；
4）聘用专业技术人员4人，配合开展项目验收及技术帮扶；
5）组织专家咨询会2次及以上，组织召开技术帮扶会议次数6次及以上，指导重金属污染综合防治项目验收和销号；
6）在过程中按时按量完成项目，项目完成后保证满意度在90%及以上。</t>
  </si>
  <si>
    <t>1）完成《昆明市涉重金属废渣堆存点环境风险隐患排查整治工作方案》；
2）完成昆明市重金属污染防治重点项目验收、材料的整理及审核；
3）完成昆明市涉重金属废渣堆存点市级验收工作；
4）完成专业技术人员4人聘用；
5）组织专家咨询会2次，组织召开技术帮扶会议次数8次指导重金属污染综合防治项目验收和销号；
6）项目完成后满意度在90%。</t>
  </si>
  <si>
    <t>《昆明市涉重金属废渣堆存点环境风险隐患排查整治工作方案》</t>
  </si>
  <si>
    <t>=
=
=
=
≥
≥
=
=
=
=
＞</t>
  </si>
  <si>
    <t>昆明市重金属污染防治重点项目验收、材料的整理及审核工作</t>
  </si>
  <si>
    <t>昆明市完成涉重金属废渣堆存点市级验收工作</t>
  </si>
  <si>
    <t>组织召开会议次数</t>
  </si>
  <si>
    <t>发布</t>
  </si>
  <si>
    <t>完成任务时效率</t>
  </si>
  <si>
    <t>采纳使用率</t>
  </si>
  <si>
    <t>项目通过市级部门验收率</t>
  </si>
  <si>
    <t>90</t>
  </si>
  <si>
    <t>昆明市生物物种名录完善及数据库建立（一期）经费</t>
  </si>
  <si>
    <t>完成《昆明市生物物种名录》出版；
完成昆明市生物多样性数据库初步设计；
聘用专业技术人员至少2人，配合开展项目；
组织专家咨询会2次以上，充分咨询相关领域权威专家意见；
按时按量完成项目验收，主管部门满意度在80%以上。</t>
  </si>
  <si>
    <t>完成《昆明市生物物种名录》出版；
完成昆明市生物多样性数据库初步设计；
聘用专业技术人员2人，配合开展项目；
组织专家咨询会5次以上，充分咨询相关领域权威专家意见；
按时按量完成项目验收，主管部门满意度在80%以上。</t>
  </si>
  <si>
    <t>完成《昆明市生物物种名录》</t>
  </si>
  <si>
    <t>部</t>
  </si>
  <si>
    <t>已完成《昆明市生物物种名录》出版</t>
  </si>
  <si>
    <t>聘用专业技术人员</t>
  </si>
  <si>
    <t>项目已聘用人专业技术人员数2人/次</t>
  </si>
  <si>
    <t>质量达标率</t>
  </si>
  <si>
    <t>项目已通过专家评审</t>
  </si>
  <si>
    <t>咨询结果应用率</t>
  </si>
  <si>
    <t>预算完成执行率</t>
  </si>
  <si>
    <t>截至目前，项目预审执行率为86%。</t>
  </si>
  <si>
    <t>1.2022年8月15日起零余额账户所有经费支出需经市长审批同意后支付,开支受阻，截至目前咨询费尚未支付；
2.受疫情影响，会议及调研的次数减少，产生会议费、差旅费、印刷费等费用开支少。</t>
  </si>
  <si>
    <t>可持续发展的影响</t>
  </si>
  <si>
    <t>《昆明市生物物种名录》出版后作为昆明市生物多样性保护成果发布展示。</t>
  </si>
  <si>
    <t>使用部门对工作方案的满意度</t>
  </si>
  <si>
    <t>双碳战略背景下昆明市碳达峰目标及实现路径研究经费</t>
  </si>
  <si>
    <t>通过系统、全面、深入的开展昆明市碳排放研究工作，提出符合“以碳排放强度控制为主、碳排放总量控制为辅”的2030年前全市碳达峰目标及路径，形成可供决策参考的对策建议，以支撑双碳战略在昆明市的落实。</t>
  </si>
  <si>
    <t>通过开展系统、全面、深入的研究工作，编制完成了《双碳战略背景下昆明市碳达峰目标及实现路径》研究报告，凝练形成咨询报告，转化形成一项政府文件（草拟稿），科学支撑了双碳战略在昆明市的落实。</t>
  </si>
  <si>
    <t>研究报告</t>
  </si>
  <si>
    <t>编制完成了《双碳战略背景下昆明市碳达峰目标及实现路径》研究报告一份。</t>
  </si>
  <si>
    <t>咨询报告</t>
  </si>
  <si>
    <t>凝练形成咨询报告一份，转化形成一项政府文件（草拟稿）。</t>
  </si>
  <si>
    <t>科研论文</t>
  </si>
  <si>
    <t>篇（项）</t>
  </si>
  <si>
    <t>完成1篇科研论文。</t>
  </si>
  <si>
    <t>通过专家评审</t>
  </si>
  <si>
    <t>项目研究报告于2022年12月8日通过专家验收。</t>
  </si>
  <si>
    <t>被采纳</t>
  </si>
  <si>
    <t>咨询报告被昆明市人民政府研究室采用；政府文件被市发改委综合采用。</t>
  </si>
  <si>
    <t>在国家级刊物正式发表</t>
  </si>
  <si>
    <t>科研论文已发表。</t>
  </si>
  <si>
    <t>项目已于2022年12月8日通过专家验收。</t>
  </si>
  <si>
    <t>受疫情影响，部分调研工作未能开展，致使项目预算执行率为54.4%。</t>
  </si>
  <si>
    <t>人才培养数</t>
  </si>
  <si>
    <t>2</t>
  </si>
  <si>
    <t>培养2名专业人员。</t>
  </si>
  <si>
    <t>产学研合作单位数</t>
  </si>
  <si>
    <t>产生产学研合作单位1个。</t>
  </si>
  <si>
    <t>成果年度满意度</t>
  </si>
  <si>
    <t>95</t>
  </si>
  <si>
    <t>成果年度满意度100%。</t>
  </si>
  <si>
    <t>阳宗海流域生态产品价值核算和探索实践项目专项资金</t>
  </si>
  <si>
    <t>完成阳宗海流域生态产品价值核算成果报告；阳宗海流域生态产品清单；阳宗海流域生态产品基础调查和监测数据集；阳宗海流域生态产品价值核算结果应用建议方案。</t>
  </si>
  <si>
    <t>已初步完成阳宗海流域生态产品价值核算成果报告；阳宗海流域生态产品清单；阳宗海流域生态产品基础调查和监测数据集；阳宗海流域生态产品价值核算结果应用建议方案。</t>
  </si>
  <si>
    <t>阳宗海流域生态产品价值核算成果报告</t>
  </si>
  <si>
    <t>阳宗海流域生态产品清单</t>
  </si>
  <si>
    <t>为推进阳宗海流域生态产品价值实现和转化奠定基础</t>
  </si>
  <si>
    <t>主要大气污染物总量减排及督查经费</t>
  </si>
  <si>
    <t>开展2022年昆明市火电、氮肥、农药制造、玻璃、石化、水泥和钢铁等行业主要大气污染物氮氧化物（NOX）、挥发性有机气体（VOC）减排量核算，对全市重点企业减排数据进行技术审查，核实其合理性和有效性，填报全市减排目标核算表，提交省级数据核查，通过大气减排核算工作强化“打赢蓝天保卫战三年作战计划”，促进减排工程措施落地。从而实现改善环境空气质量的目标。</t>
  </si>
  <si>
    <t>全年开展现场调研8次，检查企业14家，收集并上报昆明市2022年重点减排项目48个，通过省厅审核并上传国家减排系统</t>
  </si>
  <si>
    <t>开展检查（核查）企业数</t>
  </si>
  <si>
    <t>组织培训次数</t>
  </si>
  <si>
    <t>完成质量</t>
  </si>
  <si>
    <t>空气质量优良率</t>
  </si>
  <si>
    <t>检查（核查）人员被投诉次数</t>
  </si>
  <si>
    <t>0</t>
  </si>
  <si>
    <t>《云南省生物多样性保护战略与行动计划昆明市“十三五”实施方案》执行情况评估项目</t>
  </si>
  <si>
    <t>收集整理昆明市生物多样性保护工作成果资料，对照《云南省生物多样性保护战略与行动计划昆明市“十三五”实施方案》的目标及战略任务，评估方案的完成情况，认真分析其完成成因，总结昆明市生物多样性保护工作的典型案例，广泛征求下一步昆明市生物多样性保护的重点方向和任务，提出下步昆明市生物多样性保护工作的对策建议，为昆明市及云南省制定生物多样性保护战略及行动计划提供参考。</t>
  </si>
  <si>
    <t>（1） 完成“十三五”评估项目首轮收资。
（2） 初步总结2-3条昆明市生物多样性保护工作中主要成效和典型案例。
（3） 初步完成《昆明市生物多样性保护战略与行动计划评估报告》。</t>
  </si>
  <si>
    <t>完成《云南省生物多样性保护战略与行动计划昆明市“十三五”实施方案落实情况评估报告》</t>
  </si>
  <si>
    <t>＝</t>
  </si>
  <si>
    <t>初步完成《云南省生物多样性保护战略与行动计划昆明市“十三五”实施方案落实情况评估报告》</t>
  </si>
  <si>
    <t>完成《昆明市“十三五”期间生物多样性保护工作成果总结》</t>
  </si>
  <si>
    <t>≥</t>
  </si>
  <si>
    <t>报告待完善</t>
  </si>
  <si>
    <t>项目资金于2022年9月下达我院，项目有序推进</t>
  </si>
  <si>
    <t>项目资金于2022年9月下达我院，项目资金有序推进</t>
  </si>
  <si>
    <t>对本行业未来可持续发展的影响</t>
  </si>
  <si>
    <t>项目未完结，已完成初稿</t>
  </si>
  <si>
    <t>昆明市“低碳COP15”APP建设专项资金</t>
  </si>
  <si>
    <t>聘用人数达2人次/年以上，解决部分人员的工作保障；项目组织专家咨询会3人次以上，充分咨询相关领域专家意见；完成《昆明市“低碳COP15”APP建设》报告，让各个COP15参会人员有低碳参会的体验，同时也引导广大市民养成绿色出行，低碳生活的习惯。</t>
  </si>
  <si>
    <t>=</t>
  </si>
  <si>
    <t>安卓版本app</t>
  </si>
  <si>
    <t>已完成昆明市“低碳COP15”APP建设，并于2023年11月30日通过专家评审</t>
  </si>
  <si>
    <t>项目已于2023年11月30日通过专家评审</t>
  </si>
  <si>
    <t>截至目前，项目预审执行率为86.18%。</t>
  </si>
  <si>
    <t>app正常使用年限</t>
  </si>
  <si>
    <t>一年</t>
  </si>
  <si>
    <t>app正常使用年限大于等于1年</t>
  </si>
  <si>
    <t>操作使用人员满意度</t>
  </si>
  <si>
    <t>操作使用人员满意度大于等于90%，得满分</t>
  </si>
  <si>
    <t>昆明市低碳“十四五”规划经费</t>
  </si>
  <si>
    <t>聘用人数达2人次/年以上，解决部分人员的工作保障；项目组织专家咨询会3人次以上，充分咨询相关领域专家意见；完成《昆明市低碳“十四五”规划》报告，为巩固提升全市森林碳汇能力提供技术支持，确保昆明地区碳达峰目标如期实现。</t>
  </si>
  <si>
    <t>低碳规划</t>
  </si>
  <si>
    <t>已完成低碳规划的编制，并于2022年11月14日通过专家评审</t>
  </si>
  <si>
    <t>培训合格率</t>
  </si>
  <si>
    <t>截至目前，项目预审执行率为42.4%。</t>
  </si>
  <si>
    <t>服务对象满意度</t>
  </si>
  <si>
    <t>中央生态环境保护第二轮督察投诉交办问题验收销号项目专项资金</t>
  </si>
  <si>
    <t>完成省级下达的2022年目标任务</t>
  </si>
  <si>
    <t>≧</t>
  </si>
  <si>
    <t>项目已聘用人专业技术人员数4人/次</t>
  </si>
  <si>
    <t>项目完成了技术大纲评审会</t>
  </si>
  <si>
    <t>项目在大纲评审时已确定技术方法，项目主要以现场和档案核查为主，无需再次进行专家咨询</t>
  </si>
  <si>
    <t>核实上级下达核查目标任务</t>
  </si>
  <si>
    <t>项目共完成现场和档案核查324件</t>
  </si>
  <si>
    <t>项目评审为一次性通过专家评审，为100%</t>
  </si>
  <si>
    <t>聘用人员合格率为100%</t>
  </si>
  <si>
    <t>咨询结果应用率大于80%</t>
  </si>
  <si>
    <t>完成实效</t>
  </si>
  <si>
    <t>完成省级下达的2022年阶段性目标</t>
  </si>
  <si>
    <t>已完成省级下达的2022年阶段性目标</t>
  </si>
  <si>
    <t>实效指标</t>
  </si>
  <si>
    <t>项目预算执行率为64.64%</t>
  </si>
  <si>
    <t>本项目经费严格依据市级下达目标任务开支，2022 年由于验收工作启动较晚加之年末资金使用受限故未能及时开支。</t>
  </si>
  <si>
    <t>项目公众满意度为100%</t>
  </si>
  <si>
    <t>改善昆明市生态环境质量</t>
  </si>
  <si>
    <t>环保督察验收工作的进一步完善促进了生态环境质量的持续改善</t>
  </si>
  <si>
    <t>满意率</t>
  </si>
  <si>
    <t>项目服务对象满意率为100%</t>
  </si>
  <si>
    <t>新增资产配置经费</t>
  </si>
  <si>
    <t xml:space="preserve">  产出指标 </t>
  </si>
  <si>
    <t xml:space="preserve"> 数量指标                                           </t>
  </si>
  <si>
    <t>购置计划完成率</t>
  </si>
  <si>
    <t>购置设备数量</t>
  </si>
  <si>
    <t>台（套）</t>
  </si>
  <si>
    <t>验收通过率</t>
  </si>
  <si>
    <t>设备部署及时率</t>
  </si>
  <si>
    <t>经济效益指标</t>
  </si>
  <si>
    <t>设备采购经济性</t>
  </si>
  <si>
    <t>＜=</t>
  </si>
  <si>
    <t>18</t>
  </si>
  <si>
    <t>万元</t>
  </si>
  <si>
    <t>设备使用年限</t>
  </si>
  <si>
    <t>&gt;=</t>
  </si>
  <si>
    <t>4</t>
  </si>
  <si>
    <t>使用人员满意度</t>
  </si>
  <si>
    <t>建设用地土壤污染状况调查报告技术审核经费</t>
  </si>
  <si>
    <t>按照《关于印发&lt;建设用地土壤污染状况调查、风险评估、风险管控及修复效果评估报告评审指南&gt;的通知》(环办土壤【2019】63号)、昆明市生态局、昆明市自规局关于印发《昆明市建设用地土壤污染状况调查报告评审办事指南（试行）》的通知（昆生环通【2020】34号）等国家、省、市相关技术规范、工作要求，通过受理申请、材料审核、现场踏勘、专家评审、技术复核、审核意见出具、档案整存等工作流程，组织完成2022年度全市辖区内“建设用地土壤污染状况调查报告”技术审核工作。</t>
  </si>
  <si>
    <t>按要求组织完成2022年度全市辖区内“建设用地土壤污染状况调查报告”技术审核工作。</t>
  </si>
  <si>
    <t xml:space="preserve"> 完成全市“建设用地土壤污染状况调查报告”技术评审件数</t>
  </si>
  <si>
    <t>按实际提交“建设用地土壤污染状况调查报告”审核申请的数量确定</t>
  </si>
  <si>
    <t>外聘人员</t>
  </si>
  <si>
    <t>3</t>
  </si>
  <si>
    <t>全年聘用3人辅助完成技术审核工作</t>
  </si>
  <si>
    <t>组织专家评审会次数</t>
  </si>
  <si>
    <t>60</t>
  </si>
  <si>
    <t xml:space="preserve"> </t>
  </si>
  <si>
    <t>强化建设用地土壤污染风险管控，提升建设用地土地利用环境安全</t>
  </si>
  <si>
    <t>建设用地安全利用</t>
  </si>
  <si>
    <t>实现建设用地土壤污染风险管控，有效提升建设用地土地利用环境安全</t>
  </si>
  <si>
    <t>符合生态环境、自规部门建设用地利用和建设项目管理要求</t>
  </si>
  <si>
    <t>满足管理部门建设用地管理工作要求</t>
  </si>
  <si>
    <t>满足生态环境部门和自规部门建设用地管理要求</t>
  </si>
  <si>
    <t>由于项目资金支付受2022年市财政资金支付进度延期的影响，项目资金2022年待支付金额约8.56万元，结转至2023年初才完成支付。</t>
  </si>
  <si>
    <t>围绕牛栏江流域，按照调查评估指南开展水资源、水生态和水环境调查，掌握生态环境状况，建立基础数据库，并充分征询采纳相关专家意见80%以上，2022年12月31日前形成“牛栏江流域水生态环境调查报告”并通过专家评审，补齐牛栏江流域基础数据不足的短板，为牛栏江流域“十四五”生态环境保护提供数据支撑，科研成果应用单位满意度达到80%以上。</t>
  </si>
  <si>
    <t>围绕牛栏江流域，按照调查评估指南开展水资源、水生态和水环境调查，掌握生态环境状况，建立基础数据库，并充分征询采纳相关专家意见80%以上，2022年12月31日前形成的“牛栏江流域水生态环境调查报告”顺利通过专家评审，补齐牛栏江流域基础数据不足的短板，为牛栏江流域“十四五”生态环境保护提供数据支撑，科研成果应用单位满意度达到80%以上。</t>
  </si>
  <si>
    <t>牛栏江流域水生态环境调查报告</t>
  </si>
  <si>
    <t>按指标完成</t>
  </si>
  <si>
    <t>通过率100%</t>
  </si>
  <si>
    <t>应用率100%</t>
  </si>
  <si>
    <t>合格率100%</t>
  </si>
  <si>
    <t>2022年12月完成</t>
  </si>
  <si>
    <t>项目开支进度在91%以上</t>
  </si>
  <si>
    <t>提供牛栏江水生态环境改善建议或决策数量</t>
  </si>
  <si>
    <t>科研成果应用单位满意度</t>
  </si>
  <si>
    <t>牛栏江流域（昆明部分）水生态环境调查项目经费</t>
    <phoneticPr fontId="8" type="noConversion"/>
  </si>
  <si>
    <t>摸清牛栏江流域生态环境状况，补充基础数据；
围绕牛栏江流域，按照调查评估指南开展水资源、水生态和水环境调查，掌握生态环境状况，建立基础数据库，补齐牛栏江流域基础数据不足的短板；
明确牛栏江水生态环境质量现状；
为牛栏江流域“十四五”生态环境保护提供数据支撑，服务牛栏江流域水生态环境保护修复和管理。</t>
  </si>
  <si>
    <t>24个监测点位水质监测数据</t>
  </si>
  <si>
    <t>24个表层沉积物和13个柱状沉积物底泥监测点位底泥监测数据</t>
  </si>
  <si>
    <t>24个监测点位，浮游植物和浮游动物监测数据</t>
  </si>
  <si>
    <t>2016—2020年水污染物排放量数据</t>
  </si>
  <si>
    <t>全面完工时间</t>
  </si>
  <si>
    <t>≤</t>
  </si>
  <si>
    <t>执行率96.27%</t>
  </si>
  <si>
    <t>5</t>
  </si>
  <si>
    <t>24个监测点位</t>
  </si>
  <si>
    <t>牛栏江流域（昆明部分）水生态环境调查专项资金</t>
    <phoneticPr fontId="8" type="noConversion"/>
  </si>
</sst>
</file>

<file path=xl/styles.xml><?xml version="1.0" encoding="utf-8"?>
<styleSheet xmlns="http://schemas.openxmlformats.org/spreadsheetml/2006/main">
  <numFmts count="6">
    <numFmt numFmtId="43" formatCode="_ * #,##0.00_ ;_ * \-#,##0.00_ ;_ * &quot;-&quot;??_ ;_ @_ "/>
    <numFmt numFmtId="176" formatCode="#,##0.00_ "/>
    <numFmt numFmtId="177" formatCode="0.00_);[Red]\(0.00\)"/>
    <numFmt numFmtId="178" formatCode="#,##0.00_);\(#,##0.00\)"/>
    <numFmt numFmtId="179" formatCode="0.00_ "/>
    <numFmt numFmtId="180" formatCode="_ * #,##0.000_ ;_ * \-#,##0.000_ ;_ * &quot;-&quot;??_ ;_ @_ "/>
  </numFmts>
  <fonts count="18">
    <font>
      <sz val="11"/>
      <color theme="1"/>
      <name val="宋体"/>
      <charset val="134"/>
      <scheme val="minor"/>
    </font>
    <font>
      <sz val="11"/>
      <name val="宋体"/>
      <charset val="134"/>
    </font>
    <font>
      <sz val="10"/>
      <name val="Arial"/>
      <family val="2"/>
    </font>
    <font>
      <sz val="22"/>
      <name val="宋体"/>
      <charset val="134"/>
    </font>
    <font>
      <sz val="18"/>
      <name val="宋体"/>
      <charset val="134"/>
      <scheme val="minor"/>
    </font>
    <font>
      <sz val="10"/>
      <name val="宋体"/>
      <charset val="134"/>
      <scheme val="minor"/>
    </font>
    <font>
      <sz val="12"/>
      <name val="宋体"/>
      <charset val="134"/>
    </font>
    <font>
      <sz val="10"/>
      <name val="宋体"/>
      <charset val="134"/>
    </font>
    <font>
      <sz val="9"/>
      <name val="宋体"/>
      <charset val="134"/>
      <scheme val="minor"/>
    </font>
    <font>
      <sz val="10"/>
      <color indexed="8"/>
      <name val="宋体"/>
      <charset val="134"/>
    </font>
    <font>
      <sz val="12"/>
      <color indexed="8"/>
      <name val="宋体"/>
      <charset val="134"/>
    </font>
    <font>
      <sz val="10"/>
      <name val="SimSun"/>
      <charset val="134"/>
    </font>
    <font>
      <sz val="10"/>
      <color rgb="FFFF0000"/>
      <name val="宋体"/>
      <charset val="134"/>
      <scheme val="minor"/>
    </font>
    <font>
      <strike/>
      <sz val="10"/>
      <name val="宋体"/>
      <charset val="134"/>
      <scheme val="minor"/>
    </font>
    <font>
      <sz val="11"/>
      <color indexed="8"/>
      <name val="宋体"/>
      <charset val="134"/>
    </font>
    <font>
      <sz val="10"/>
      <color theme="1"/>
      <name val="宋体"/>
      <charset val="134"/>
      <scheme val="minor"/>
    </font>
    <font>
      <sz val="9"/>
      <color indexed="8"/>
      <name val="宋体"/>
      <charset val="134"/>
    </font>
    <font>
      <sz val="11"/>
      <color theme="1"/>
      <name val="宋体"/>
      <charset val="134"/>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s>
  <cellStyleXfs count="6">
    <xf numFmtId="0" fontId="0" fillId="0" borderId="0">
      <alignment vertical="center"/>
    </xf>
    <xf numFmtId="43"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4" fillId="0" borderId="0"/>
    <xf numFmtId="0" fontId="2" fillId="0" borderId="0"/>
    <xf numFmtId="0" fontId="6" fillId="0" borderId="0"/>
  </cellStyleXfs>
  <cellXfs count="201">
    <xf numFmtId="0" fontId="0" fillId="0" borderId="0" xfId="0">
      <alignment vertical="center"/>
    </xf>
    <xf numFmtId="0" fontId="1" fillId="0" borderId="0" xfId="3" applyFont="1" applyAlignment="1">
      <alignment wrapText="1"/>
    </xf>
    <xf numFmtId="0" fontId="1" fillId="0" borderId="0" xfId="3" applyFont="1" applyAlignment="1">
      <alignment vertical="center" wrapText="1"/>
    </xf>
    <xf numFmtId="0" fontId="2" fillId="0" borderId="0" xfId="5" applyFont="1"/>
    <xf numFmtId="0" fontId="1" fillId="0" borderId="0" xfId="5" applyFont="1" applyAlignment="1">
      <alignment wrapText="1"/>
    </xf>
    <xf numFmtId="0" fontId="4" fillId="0" borderId="0" xfId="3" applyFont="1" applyAlignment="1">
      <alignment horizontal="center" vertical="center" wrapText="1"/>
    </xf>
    <xf numFmtId="0" fontId="5" fillId="0" borderId="1" xfId="3" applyFont="1" applyBorder="1" applyAlignment="1">
      <alignment horizontal="center" vertical="center" wrapText="1"/>
    </xf>
    <xf numFmtId="49" fontId="5" fillId="0" borderId="1" xfId="3" applyNumberFormat="1" applyFont="1" applyBorder="1" applyAlignment="1">
      <alignment horizontal="center" vertical="center" wrapText="1"/>
    </xf>
    <xf numFmtId="49" fontId="5" fillId="0" borderId="1" xfId="3" applyNumberFormat="1" applyFont="1" applyBorder="1" applyAlignment="1">
      <alignment horizontal="left" vertical="center" wrapText="1"/>
    </xf>
    <xf numFmtId="0" fontId="5" fillId="0" borderId="1" xfId="3" applyFont="1" applyBorder="1" applyAlignment="1">
      <alignment vertical="center" wrapText="1"/>
    </xf>
    <xf numFmtId="177" fontId="5" fillId="0" borderId="1" xfId="3" applyNumberFormat="1" applyFont="1" applyBorder="1" applyAlignment="1">
      <alignment horizontal="right" vertical="center" wrapText="1"/>
    </xf>
    <xf numFmtId="178" fontId="5" fillId="0" borderId="1" xfId="1" applyNumberFormat="1" applyFont="1" applyBorder="1" applyAlignment="1">
      <alignment horizontal="right" vertical="center" wrapText="1"/>
    </xf>
    <xf numFmtId="177" fontId="5" fillId="0" borderId="1" xfId="3" applyNumberFormat="1" applyFont="1" applyBorder="1" applyAlignment="1">
      <alignment horizontal="center" vertical="center" wrapText="1"/>
    </xf>
    <xf numFmtId="0" fontId="5" fillId="2" borderId="1" xfId="3"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xf>
    <xf numFmtId="0" fontId="5" fillId="2" borderId="1" xfId="3"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31" fontId="5" fillId="0" borderId="1" xfId="3" applyNumberFormat="1" applyFont="1" applyBorder="1" applyAlignment="1">
      <alignment horizontal="left" vertical="center" wrapText="1"/>
    </xf>
    <xf numFmtId="0" fontId="5" fillId="0" borderId="1" xfId="3" applyFont="1" applyBorder="1" applyAlignment="1">
      <alignment horizontal="left" vertical="center" wrapText="1"/>
    </xf>
    <xf numFmtId="0" fontId="5" fillId="0" borderId="1" xfId="3" applyFont="1" applyBorder="1" applyAlignment="1">
      <alignment horizontal="center" wrapText="1"/>
    </xf>
    <xf numFmtId="0" fontId="5" fillId="0" borderId="0" xfId="3" applyFont="1" applyAlignment="1">
      <alignment horizontal="center" vertical="center" wrapText="1"/>
    </xf>
    <xf numFmtId="0" fontId="7" fillId="0" borderId="0" xfId="5" applyFont="1" applyAlignment="1">
      <alignment horizontal="right" vertical="center"/>
    </xf>
    <xf numFmtId="49" fontId="5" fillId="0" borderId="1" xfId="3" applyNumberFormat="1" applyFont="1" applyBorder="1" applyAlignment="1">
      <alignment horizontal="left" vertical="top" wrapText="1"/>
    </xf>
    <xf numFmtId="0" fontId="8" fillId="0" borderId="1" xfId="3" applyFont="1" applyBorder="1" applyAlignment="1">
      <alignment horizontal="center" vertical="center" wrapText="1"/>
    </xf>
    <xf numFmtId="0" fontId="8" fillId="0" borderId="0" xfId="3" applyFont="1" applyAlignment="1">
      <alignment horizontal="center" vertical="center" wrapText="1"/>
    </xf>
    <xf numFmtId="0" fontId="1" fillId="0" borderId="0" xfId="3" applyFont="1" applyFill="1" applyAlignment="1">
      <alignment wrapText="1"/>
    </xf>
    <xf numFmtId="0" fontId="1" fillId="0" borderId="0" xfId="3" applyFont="1" applyFill="1" applyAlignment="1">
      <alignment vertical="center" wrapText="1"/>
    </xf>
    <xf numFmtId="0" fontId="2" fillId="0" borderId="0" xfId="5" applyFont="1" applyFill="1" applyAlignment="1"/>
    <xf numFmtId="0" fontId="1" fillId="0" borderId="0" xfId="5" applyFont="1" applyFill="1" applyAlignment="1">
      <alignment wrapText="1"/>
    </xf>
    <xf numFmtId="0" fontId="1" fillId="0" borderId="0" xfId="3" applyFont="1" applyFill="1" applyAlignment="1">
      <alignment horizontal="center" vertical="center" wrapText="1"/>
    </xf>
    <xf numFmtId="0" fontId="4" fillId="0" borderId="0" xfId="3" applyFont="1" applyFill="1" applyAlignment="1">
      <alignment horizontal="center" vertical="center" wrapText="1"/>
    </xf>
    <xf numFmtId="0" fontId="5" fillId="0" borderId="1" xfId="3" applyFont="1" applyFill="1" applyBorder="1" applyAlignment="1">
      <alignment horizontal="center" vertical="center" wrapText="1"/>
    </xf>
    <xf numFmtId="49" fontId="5" fillId="0" borderId="1" xfId="3" applyNumberFormat="1" applyFont="1" applyFill="1" applyBorder="1" applyAlignment="1">
      <alignment horizontal="center" vertical="center" wrapText="1"/>
    </xf>
    <xf numFmtId="0" fontId="5" fillId="0" borderId="1" xfId="3" applyFont="1" applyFill="1" applyBorder="1" applyAlignment="1">
      <alignment vertical="center" wrapText="1"/>
    </xf>
    <xf numFmtId="177" fontId="5" fillId="0" borderId="1" xfId="3" applyNumberFormat="1" applyFont="1" applyFill="1" applyBorder="1" applyAlignment="1">
      <alignment horizontal="right" vertical="center" wrapText="1"/>
    </xf>
    <xf numFmtId="178" fontId="5" fillId="0" borderId="1" xfId="1" applyNumberFormat="1" applyFont="1" applyFill="1" applyBorder="1" applyAlignment="1">
      <alignment horizontal="right" vertical="center" wrapText="1"/>
    </xf>
    <xf numFmtId="10" fontId="5" fillId="0" borderId="1" xfId="2" applyNumberFormat="1" applyFont="1" applyFill="1" applyBorder="1" applyAlignment="1" applyProtection="1">
      <alignment horizontal="right" vertical="center" wrapText="1"/>
    </xf>
    <xf numFmtId="177" fontId="5" fillId="0" borderId="1" xfId="3" applyNumberFormat="1" applyFont="1" applyFill="1" applyBorder="1" applyAlignment="1">
      <alignment horizontal="center" vertical="center" wrapText="1"/>
    </xf>
    <xf numFmtId="0" fontId="5" fillId="0" borderId="2" xfId="3" applyFont="1" applyFill="1" applyBorder="1" applyAlignment="1">
      <alignment horizontal="center" vertical="center" wrapText="1"/>
    </xf>
    <xf numFmtId="0" fontId="5" fillId="2" borderId="6" xfId="3" applyFont="1" applyFill="1" applyBorder="1" applyAlignment="1">
      <alignment horizontal="center" vertical="center" wrapText="1"/>
    </xf>
    <xf numFmtId="49" fontId="9" fillId="0" borderId="1" xfId="5" applyNumberFormat="1" applyFont="1" applyFill="1" applyBorder="1" applyAlignment="1">
      <alignment horizontal="left" vertical="center" wrapText="1"/>
    </xf>
    <xf numFmtId="0" fontId="7" fillId="0" borderId="0" xfId="3" applyFont="1" applyFill="1" applyAlignment="1">
      <alignment wrapText="1"/>
    </xf>
    <xf numFmtId="0" fontId="5" fillId="0" borderId="1" xfId="0" applyFont="1" applyBorder="1">
      <alignment vertical="center"/>
    </xf>
    <xf numFmtId="0" fontId="5" fillId="0" borderId="5" xfId="3" applyFont="1" applyFill="1" applyBorder="1" applyAlignment="1">
      <alignment horizontal="center" vertical="center" wrapText="1"/>
    </xf>
    <xf numFmtId="0" fontId="5" fillId="0" borderId="1" xfId="0" applyFont="1" applyBorder="1" applyAlignment="1">
      <alignment horizontal="center" vertical="center"/>
    </xf>
    <xf numFmtId="49" fontId="7" fillId="0" borderId="1" xfId="5" applyNumberFormat="1" applyFont="1" applyFill="1" applyBorder="1" applyAlignment="1">
      <alignment horizontal="left" vertical="center" wrapText="1"/>
    </xf>
    <xf numFmtId="0" fontId="5" fillId="2" borderId="6" xfId="3" applyFont="1" applyFill="1" applyBorder="1" applyAlignment="1">
      <alignment horizontal="left" vertical="center" wrapText="1"/>
    </xf>
    <xf numFmtId="0" fontId="5" fillId="2" borderId="6" xfId="3" applyFont="1" applyFill="1" applyBorder="1" applyAlignment="1">
      <alignment horizontal="left" vertical="top" wrapText="1"/>
    </xf>
    <xf numFmtId="0" fontId="5" fillId="0" borderId="8" xfId="3" applyFont="1" applyFill="1" applyBorder="1" applyAlignment="1">
      <alignment vertical="center" wrapText="1"/>
    </xf>
    <xf numFmtId="0" fontId="5" fillId="0" borderId="8" xfId="3" applyFont="1" applyFill="1" applyBorder="1" applyAlignment="1">
      <alignment horizontal="center" vertical="center" wrapText="1"/>
    </xf>
    <xf numFmtId="0" fontId="5" fillId="0" borderId="0" xfId="3" applyFont="1" applyFill="1" applyAlignment="1">
      <alignment horizontal="center" vertical="center" wrapText="1"/>
    </xf>
    <xf numFmtId="0" fontId="7" fillId="0" borderId="0" xfId="5" applyFont="1" applyFill="1" applyAlignment="1">
      <alignment horizontal="right" vertical="center"/>
    </xf>
    <xf numFmtId="0" fontId="8" fillId="0" borderId="1" xfId="3" applyFont="1" applyFill="1" applyBorder="1" applyAlignment="1">
      <alignment horizontal="center" vertical="center" wrapText="1"/>
    </xf>
    <xf numFmtId="0" fontId="8" fillId="0" borderId="0" xfId="3" applyFont="1" applyFill="1" applyAlignment="1">
      <alignment horizontal="center" vertical="center" wrapText="1"/>
    </xf>
    <xf numFmtId="43" fontId="5" fillId="0" borderId="1" xfId="1" applyFont="1" applyBorder="1" applyAlignment="1">
      <alignment horizontal="center" vertical="center" wrapText="1"/>
    </xf>
    <xf numFmtId="0" fontId="5" fillId="0" borderId="2" xfId="3" applyFont="1" applyBorder="1" applyAlignment="1">
      <alignment horizontal="center" vertical="center" wrapText="1"/>
    </xf>
    <xf numFmtId="0" fontId="5" fillId="0" borderId="5" xfId="3" applyFont="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179" fontId="5" fillId="0" borderId="1" xfId="0" applyNumberFormat="1" applyFont="1" applyFill="1" applyBorder="1" applyAlignment="1">
      <alignment horizontal="center" vertical="center"/>
    </xf>
    <xf numFmtId="0" fontId="5" fillId="0" borderId="8" xfId="3" applyFont="1" applyBorder="1" applyAlignment="1">
      <alignment horizontal="center" vertical="center" wrapText="1"/>
    </xf>
    <xf numFmtId="49" fontId="5" fillId="0" borderId="5" xfId="3" applyNumberFormat="1" applyFont="1" applyBorder="1" applyAlignment="1">
      <alignment horizontal="center" vertical="center" wrapText="1"/>
    </xf>
    <xf numFmtId="49" fontId="10" fillId="0" borderId="1" xfId="5" applyNumberFormat="1" applyFont="1" applyFill="1" applyBorder="1" applyAlignment="1">
      <alignment horizontal="center" vertical="center"/>
    </xf>
    <xf numFmtId="179" fontId="5" fillId="0" borderId="1" xfId="3" applyNumberFormat="1" applyFont="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7" xfId="3" applyFont="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5" xfId="0" applyFont="1" applyFill="1" applyBorder="1" applyAlignment="1">
      <alignment vertical="center" wrapText="1"/>
    </xf>
    <xf numFmtId="0" fontId="1" fillId="0" borderId="1" xfId="3" applyFont="1" applyBorder="1" applyAlignment="1">
      <alignment wrapText="1"/>
    </xf>
    <xf numFmtId="0" fontId="5" fillId="0" borderId="6" xfId="3" applyFont="1" applyBorder="1" applyAlignment="1">
      <alignment horizontal="center" wrapText="1"/>
    </xf>
    <xf numFmtId="0" fontId="5" fillId="0" borderId="9" xfId="3" applyFont="1" applyBorder="1" applyAlignment="1">
      <alignment horizontal="center" vertical="center" wrapText="1"/>
    </xf>
    <xf numFmtId="0" fontId="5" fillId="0" borderId="7" xfId="3" applyFont="1" applyBorder="1" applyAlignment="1">
      <alignment horizontal="center" wrapText="1"/>
    </xf>
    <xf numFmtId="0" fontId="1" fillId="0" borderId="0" xfId="3" applyFont="1" applyFill="1" applyAlignment="1">
      <alignment horizontal="center" wrapText="1"/>
    </xf>
    <xf numFmtId="0" fontId="12" fillId="0" borderId="5" xfId="3" applyFont="1" applyFill="1" applyBorder="1" applyAlignment="1">
      <alignment horizontal="center" vertical="center" wrapText="1"/>
    </xf>
    <xf numFmtId="0" fontId="5" fillId="0" borderId="1" xfId="3" applyFont="1" applyFill="1" applyBorder="1" applyAlignment="1">
      <alignment horizontal="left" vertical="center" wrapText="1"/>
    </xf>
    <xf numFmtId="0" fontId="5" fillId="0" borderId="6" xfId="3" applyFont="1" applyFill="1" applyBorder="1" applyAlignment="1">
      <alignment horizontal="left" vertical="top" wrapText="1"/>
    </xf>
    <xf numFmtId="49" fontId="5" fillId="0" borderId="5" xfId="3" applyNumberFormat="1" applyFont="1" applyFill="1" applyBorder="1" applyAlignment="1">
      <alignment horizontal="center" vertical="center" wrapText="1"/>
    </xf>
    <xf numFmtId="0" fontId="12" fillId="2" borderId="6" xfId="3" applyFont="1" applyFill="1" applyBorder="1" applyAlignment="1">
      <alignment horizontal="center" vertical="center" wrapText="1"/>
    </xf>
    <xf numFmtId="49" fontId="5" fillId="0" borderId="1" xfId="3" applyNumberFormat="1" applyFont="1" applyFill="1" applyBorder="1" applyAlignment="1">
      <alignment horizontal="left" vertical="top" wrapText="1"/>
    </xf>
    <xf numFmtId="0" fontId="5" fillId="0" borderId="1" xfId="0" applyFont="1" applyFill="1" applyBorder="1">
      <alignment vertical="center"/>
    </xf>
    <xf numFmtId="31" fontId="5" fillId="0" borderId="1" xfId="3" applyNumberFormat="1" applyFont="1" applyFill="1" applyBorder="1" applyAlignment="1">
      <alignment horizontal="center" vertical="center" wrapText="1"/>
    </xf>
    <xf numFmtId="0" fontId="5" fillId="0" borderId="6" xfId="3" applyFont="1" applyFill="1" applyBorder="1" applyAlignment="1">
      <alignment horizontal="center" vertical="center" wrapText="1"/>
    </xf>
    <xf numFmtId="49" fontId="13" fillId="0" borderId="1" xfId="3" applyNumberFormat="1" applyFont="1" applyFill="1" applyBorder="1" applyAlignment="1">
      <alignment horizontal="center" vertical="center" wrapText="1"/>
    </xf>
    <xf numFmtId="0" fontId="1" fillId="0" borderId="0" xfId="3" applyFont="1" applyAlignment="1">
      <alignment horizontal="center" vertical="center" wrapText="1"/>
    </xf>
    <xf numFmtId="49" fontId="14" fillId="0" borderId="1" xfId="5" applyNumberFormat="1" applyFont="1" applyFill="1" applyBorder="1" applyAlignment="1">
      <alignment horizontal="center" vertical="center" wrapText="1"/>
    </xf>
    <xf numFmtId="49" fontId="14" fillId="0" borderId="1" xfId="5" applyNumberFormat="1"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0" fillId="0" borderId="1" xfId="0" applyBorder="1" applyAlignment="1">
      <alignment vertical="center"/>
    </xf>
    <xf numFmtId="0" fontId="1" fillId="0" borderId="1" xfId="3" applyFont="1" applyFill="1" applyBorder="1" applyAlignment="1">
      <alignment wrapText="1"/>
    </xf>
    <xf numFmtId="0" fontId="5" fillId="2" borderId="6" xfId="3" applyFont="1" applyFill="1" applyBorder="1" applyAlignment="1">
      <alignment horizontal="center" vertical="top" wrapText="1"/>
    </xf>
    <xf numFmtId="43" fontId="1" fillId="0" borderId="0" xfId="3" applyNumberFormat="1" applyFont="1" applyFill="1" applyAlignment="1">
      <alignment wrapText="1"/>
    </xf>
    <xf numFmtId="180" fontId="1" fillId="0" borderId="0" xfId="3" applyNumberFormat="1" applyFont="1" applyFill="1" applyAlignment="1">
      <alignment wrapText="1"/>
    </xf>
    <xf numFmtId="0" fontId="0" fillId="0" borderId="1" xfId="0" applyBorder="1">
      <alignment vertical="center"/>
    </xf>
    <xf numFmtId="0" fontId="5" fillId="2" borderId="1" xfId="3" applyFont="1" applyFill="1" applyBorder="1" applyAlignment="1">
      <alignment horizontal="left" vertical="top" wrapText="1"/>
    </xf>
    <xf numFmtId="49" fontId="0" fillId="0" borderId="1" xfId="0" applyNumberFormat="1" applyFont="1" applyBorder="1" applyAlignment="1">
      <alignment horizontal="left" vertical="center" wrapText="1"/>
    </xf>
    <xf numFmtId="49" fontId="0" fillId="0" borderId="1" xfId="0" applyNumberFormat="1" applyBorder="1" applyAlignment="1">
      <alignment horizontal="left" vertical="center" wrapText="1"/>
    </xf>
    <xf numFmtId="0" fontId="7" fillId="0" borderId="1" xfId="0" applyFont="1" applyBorder="1">
      <alignment vertical="center"/>
    </xf>
    <xf numFmtId="0" fontId="15" fillId="0" borderId="1" xfId="0" applyFont="1" applyBorder="1">
      <alignment vertical="center"/>
    </xf>
    <xf numFmtId="0" fontId="0" fillId="0" borderId="5" xfId="0" applyBorder="1" applyAlignment="1">
      <alignment horizontal="center" vertical="center"/>
    </xf>
    <xf numFmtId="177" fontId="5" fillId="2" borderId="6" xfId="3" applyNumberFormat="1" applyFont="1" applyFill="1" applyBorder="1" applyAlignment="1">
      <alignment horizontal="center" vertical="center" wrapText="1"/>
    </xf>
    <xf numFmtId="2" fontId="5" fillId="0" borderId="1" xfId="3"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57" fontId="5" fillId="0" borderId="1" xfId="3" applyNumberFormat="1" applyFont="1" applyBorder="1" applyAlignment="1">
      <alignment horizontal="center" vertical="center" wrapText="1"/>
    </xf>
    <xf numFmtId="49" fontId="0" fillId="0" borderId="1" xfId="5" applyNumberFormat="1" applyFont="1" applyFill="1" applyBorder="1" applyAlignment="1">
      <alignment horizontal="center" vertical="center" wrapText="1"/>
    </xf>
    <xf numFmtId="49" fontId="0" fillId="0" borderId="1" xfId="5" applyNumberFormat="1" applyFont="1" applyFill="1" applyBorder="1" applyAlignment="1">
      <alignment horizontal="left" vertical="center" wrapText="1"/>
    </xf>
    <xf numFmtId="0" fontId="5" fillId="0" borderId="6" xfId="3" applyFont="1" applyFill="1" applyBorder="1" applyAlignment="1">
      <alignment horizontal="left" vertical="center" wrapText="1"/>
    </xf>
    <xf numFmtId="10" fontId="5" fillId="0" borderId="6" xfId="3" applyNumberFormat="1" applyFont="1" applyFill="1" applyBorder="1" applyAlignment="1">
      <alignment horizontal="left" vertical="center" wrapText="1"/>
    </xf>
    <xf numFmtId="176" fontId="5" fillId="0" borderId="1" xfId="3" applyNumberFormat="1" applyFont="1" applyBorder="1" applyAlignment="1">
      <alignment horizontal="center" vertical="center" wrapText="1"/>
    </xf>
    <xf numFmtId="49" fontId="16" fillId="0" borderId="1" xfId="5" quotePrefix="1" applyNumberFormat="1" applyFont="1" applyFill="1" applyBorder="1" applyAlignment="1">
      <alignment horizontal="left" vertical="center" wrapText="1"/>
    </xf>
    <xf numFmtId="49" fontId="9" fillId="0" borderId="1" xfId="5" quotePrefix="1" applyNumberFormat="1" applyFont="1" applyFill="1" applyBorder="1" applyAlignment="1">
      <alignment horizontal="left" vertical="center" wrapText="1"/>
    </xf>
    <xf numFmtId="0" fontId="5" fillId="0" borderId="6" xfId="3" quotePrefix="1" applyFont="1" applyFill="1" applyBorder="1" applyAlignment="1">
      <alignment horizontal="left" vertical="center" wrapText="1"/>
    </xf>
    <xf numFmtId="0" fontId="5" fillId="0" borderId="1" xfId="0" quotePrefix="1" applyFont="1" applyFill="1" applyBorder="1" applyAlignment="1">
      <alignment horizontal="center" vertical="center"/>
    </xf>
    <xf numFmtId="0" fontId="8" fillId="0" borderId="1" xfId="0" quotePrefix="1" applyFont="1" applyFill="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quotePrefix="1" applyFont="1" applyBorder="1" applyAlignment="1">
      <alignment horizontal="center" vertical="center" wrapText="1"/>
    </xf>
    <xf numFmtId="0" fontId="5" fillId="0" borderId="1" xfId="3" quotePrefix="1" applyFont="1" applyBorder="1" applyAlignment="1">
      <alignment horizontal="center" vertical="center" wrapText="1"/>
    </xf>
    <xf numFmtId="49" fontId="5" fillId="0" borderId="1" xfId="3" quotePrefix="1" applyNumberFormat="1" applyFont="1" applyBorder="1" applyAlignment="1">
      <alignment horizontal="center" vertical="center" wrapText="1"/>
    </xf>
    <xf numFmtId="49" fontId="7" fillId="0" borderId="1" xfId="5" quotePrefix="1" applyNumberFormat="1" applyFont="1" applyFill="1" applyBorder="1" applyAlignment="1">
      <alignment horizontal="left" vertical="center" wrapText="1"/>
    </xf>
    <xf numFmtId="0" fontId="5" fillId="0" borderId="1" xfId="3" quotePrefix="1" applyFont="1" applyBorder="1" applyAlignment="1">
      <alignment vertical="center" wrapText="1"/>
    </xf>
    <xf numFmtId="0" fontId="5" fillId="0" borderId="1" xfId="3" applyFont="1" applyFill="1" applyBorder="1" applyAlignment="1">
      <alignment horizontal="center" vertical="center" wrapText="1"/>
    </xf>
    <xf numFmtId="0" fontId="7" fillId="0" borderId="1" xfId="3" applyFont="1" applyBorder="1" applyAlignment="1">
      <alignment horizontal="center" vertical="center" wrapText="1"/>
    </xf>
    <xf numFmtId="0" fontId="7" fillId="2" borderId="1" xfId="3" applyFont="1" applyFill="1" applyBorder="1" applyAlignment="1">
      <alignment horizontal="center" vertical="center" wrapText="1"/>
    </xf>
    <xf numFmtId="0" fontId="7" fillId="0" borderId="1" xfId="3" quotePrefix="1" applyFont="1" applyBorder="1" applyAlignment="1">
      <alignment vertical="center" wrapText="1"/>
    </xf>
    <xf numFmtId="49" fontId="9" fillId="0" borderId="1" xfId="5" quotePrefix="1" applyNumberFormat="1" applyFont="1" applyFill="1" applyBorder="1" applyAlignment="1">
      <alignment horizontal="center" vertical="center" wrapText="1"/>
    </xf>
    <xf numFmtId="49" fontId="9" fillId="0" borderId="1" xfId="5"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3" applyFont="1" applyBorder="1" applyAlignment="1">
      <alignment vertical="center" wrapText="1"/>
    </xf>
    <xf numFmtId="0" fontId="7" fillId="0" borderId="1" xfId="0" applyFont="1" applyFill="1" applyBorder="1" applyAlignment="1">
      <alignment horizontal="center" vertical="center"/>
    </xf>
    <xf numFmtId="31" fontId="7" fillId="0" borderId="1" xfId="3" applyNumberFormat="1" applyFont="1" applyBorder="1" applyAlignment="1">
      <alignment horizontal="center" vertical="center" wrapText="1"/>
    </xf>
    <xf numFmtId="0" fontId="7" fillId="0" borderId="1" xfId="0" applyFont="1" applyFill="1" applyBorder="1" applyAlignment="1">
      <alignment vertical="center"/>
    </xf>
    <xf numFmtId="49" fontId="7" fillId="0" borderId="1" xfId="3" applyNumberFormat="1" applyFont="1" applyBorder="1" applyAlignment="1">
      <alignment horizontal="center" vertical="center" wrapText="1"/>
    </xf>
    <xf numFmtId="0" fontId="5" fillId="0" borderId="1" xfId="3" applyFont="1" applyBorder="1" applyAlignment="1">
      <alignment horizontal="center" vertical="center" wrapText="1"/>
    </xf>
    <xf numFmtId="0" fontId="5" fillId="0" borderId="1" xfId="3" applyFont="1" applyBorder="1" applyAlignment="1">
      <alignment horizontal="center" wrapText="1"/>
    </xf>
    <xf numFmtId="0" fontId="5" fillId="0" borderId="5" xfId="3" quotePrefix="1" applyFont="1" applyBorder="1" applyAlignment="1">
      <alignment horizontal="center" vertical="center" wrapText="1"/>
    </xf>
    <xf numFmtId="0" fontId="5" fillId="0" borderId="7" xfId="3" applyFont="1" applyBorder="1" applyAlignment="1">
      <alignment horizontal="center" vertical="center" wrapText="1"/>
    </xf>
    <xf numFmtId="0" fontId="5" fillId="2" borderId="5" xfId="3" applyFont="1" applyFill="1" applyBorder="1" applyAlignment="1">
      <alignment horizontal="center" vertical="center" wrapText="1"/>
    </xf>
    <xf numFmtId="0" fontId="5" fillId="2" borderId="6" xfId="3" applyFont="1" applyFill="1" applyBorder="1" applyAlignment="1">
      <alignment horizontal="center" vertical="center" wrapText="1"/>
    </xf>
    <xf numFmtId="177" fontId="5" fillId="0" borderId="1" xfId="3" applyNumberFormat="1" applyFont="1" applyBorder="1" applyAlignment="1">
      <alignment horizontal="center" vertical="center" wrapText="1"/>
    </xf>
    <xf numFmtId="49" fontId="5" fillId="0" borderId="2" xfId="3" applyNumberFormat="1" applyFont="1" applyBorder="1" applyAlignment="1">
      <alignment horizontal="left" vertical="top" wrapText="1"/>
    </xf>
    <xf numFmtId="49" fontId="5" fillId="0" borderId="3" xfId="3" applyNumberFormat="1" applyFont="1" applyBorder="1" applyAlignment="1">
      <alignment horizontal="left" vertical="top" wrapText="1"/>
    </xf>
    <xf numFmtId="49" fontId="5" fillId="0" borderId="4" xfId="3" applyNumberFormat="1" applyFont="1" applyBorder="1" applyAlignment="1">
      <alignment horizontal="left" vertical="top" wrapText="1"/>
    </xf>
    <xf numFmtId="0" fontId="5" fillId="2" borderId="2" xfId="3" applyFont="1" applyFill="1" applyBorder="1" applyAlignment="1">
      <alignment horizontal="center" vertical="center" wrapText="1"/>
    </xf>
    <xf numFmtId="0" fontId="5" fillId="2" borderId="3" xfId="3" applyFont="1" applyFill="1" applyBorder="1" applyAlignment="1">
      <alignment horizontal="center" vertical="center" wrapText="1"/>
    </xf>
    <xf numFmtId="0" fontId="5" fillId="2" borderId="4" xfId="3" applyFont="1" applyFill="1" applyBorder="1" applyAlignment="1">
      <alignment horizontal="center" vertical="center" wrapText="1"/>
    </xf>
    <xf numFmtId="0" fontId="3" fillId="0" borderId="0" xfId="4" applyFont="1" applyAlignment="1">
      <alignment horizontal="center"/>
    </xf>
    <xf numFmtId="49" fontId="5" fillId="0" borderId="1" xfId="3" applyNumberFormat="1" applyFont="1" applyBorder="1" applyAlignment="1">
      <alignment horizontal="center" vertical="center" wrapText="1"/>
    </xf>
    <xf numFmtId="49" fontId="5" fillId="0" borderId="1" xfId="3" applyNumberFormat="1" applyFont="1" applyBorder="1" applyAlignment="1">
      <alignment horizontal="left" vertical="center" wrapText="1"/>
    </xf>
    <xf numFmtId="0" fontId="5" fillId="0" borderId="5" xfId="3" applyFont="1" applyFill="1" applyBorder="1" applyAlignment="1">
      <alignment horizontal="center" vertical="center" wrapText="1"/>
    </xf>
    <xf numFmtId="0" fontId="5" fillId="0" borderId="7" xfId="3" applyFont="1" applyFill="1" applyBorder="1" applyAlignment="1">
      <alignment horizontal="center" vertical="center" wrapText="1"/>
    </xf>
    <xf numFmtId="0" fontId="5" fillId="0" borderId="6" xfId="3" applyFont="1" applyFill="1" applyBorder="1" applyAlignment="1">
      <alignment horizontal="center" vertical="center" wrapText="1"/>
    </xf>
    <xf numFmtId="0" fontId="5" fillId="0" borderId="5" xfId="3" quotePrefix="1" applyFont="1" applyFill="1" applyBorder="1" applyAlignment="1">
      <alignment horizontal="center" vertical="center" wrapText="1"/>
    </xf>
    <xf numFmtId="49" fontId="5" fillId="0" borderId="2" xfId="3" applyNumberFormat="1" applyFont="1" applyBorder="1" applyAlignment="1">
      <alignment horizontal="center" vertical="center" wrapText="1"/>
    </xf>
    <xf numFmtId="49" fontId="5" fillId="0" borderId="3" xfId="3" applyNumberFormat="1" applyFont="1" applyBorder="1" applyAlignment="1">
      <alignment horizontal="center" vertical="center" wrapText="1"/>
    </xf>
    <xf numFmtId="49" fontId="5" fillId="0" borderId="4" xfId="3" applyNumberFormat="1" applyFont="1" applyBorder="1" applyAlignment="1">
      <alignment horizontal="center" vertical="center" wrapText="1"/>
    </xf>
    <xf numFmtId="0" fontId="5" fillId="0" borderId="2" xfId="3" applyFont="1" applyFill="1" applyBorder="1" applyAlignment="1">
      <alignment horizontal="center" vertical="center" wrapText="1"/>
    </xf>
    <xf numFmtId="0" fontId="5" fillId="0" borderId="3"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3" fillId="0" borderId="0" xfId="4" applyFont="1" applyFill="1" applyAlignment="1">
      <alignment horizontal="center"/>
    </xf>
    <xf numFmtId="49" fontId="5" fillId="0" borderId="2" xfId="3" applyNumberFormat="1" applyFont="1" applyBorder="1" applyAlignment="1">
      <alignment horizontal="left" vertical="center" wrapText="1"/>
    </xf>
    <xf numFmtId="49" fontId="5" fillId="0" borderId="3" xfId="3" applyNumberFormat="1" applyFont="1" applyBorder="1" applyAlignment="1">
      <alignment horizontal="left" vertical="center" wrapText="1"/>
    </xf>
    <xf numFmtId="49" fontId="5" fillId="0" borderId="4" xfId="3" applyNumberFormat="1" applyFont="1" applyBorder="1" applyAlignment="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49" fontId="5" fillId="0" borderId="5" xfId="3" applyNumberFormat="1" applyFont="1" applyBorder="1" applyAlignment="1">
      <alignment horizontal="center" vertical="center" wrapText="1"/>
    </xf>
    <xf numFmtId="49" fontId="5" fillId="0" borderId="7" xfId="3" applyNumberFormat="1" applyFont="1" applyBorder="1" applyAlignment="1">
      <alignment horizontal="center" vertical="center" wrapText="1"/>
    </xf>
    <xf numFmtId="177" fontId="5" fillId="0" borderId="1" xfId="3" applyNumberFormat="1" applyFont="1" applyBorder="1" applyAlignment="1">
      <alignment horizontal="left" vertical="center" wrapText="1"/>
    </xf>
    <xf numFmtId="0" fontId="5" fillId="0" borderId="1" xfId="3" applyFont="1" applyFill="1" applyBorder="1" applyAlignment="1">
      <alignment horizontal="center" vertical="center" wrapText="1"/>
    </xf>
    <xf numFmtId="0" fontId="5" fillId="0" borderId="1" xfId="3" applyFont="1" applyFill="1" applyBorder="1" applyAlignment="1">
      <alignment horizontal="center" wrapText="1"/>
    </xf>
    <xf numFmtId="177" fontId="5" fillId="0" borderId="1" xfId="3" applyNumberFormat="1" applyFont="1" applyFill="1" applyBorder="1" applyAlignment="1">
      <alignment horizontal="center" vertical="center" wrapText="1"/>
    </xf>
    <xf numFmtId="49" fontId="5" fillId="0" borderId="2" xfId="3" applyNumberFormat="1" applyFont="1" applyFill="1" applyBorder="1" applyAlignment="1">
      <alignment horizontal="left" vertical="top" wrapText="1"/>
    </xf>
    <xf numFmtId="49" fontId="5" fillId="0" borderId="3" xfId="3" applyNumberFormat="1" applyFont="1" applyFill="1" applyBorder="1" applyAlignment="1">
      <alignment horizontal="left" vertical="top" wrapText="1"/>
    </xf>
    <xf numFmtId="49" fontId="5" fillId="0" borderId="4" xfId="3" applyNumberFormat="1" applyFont="1" applyFill="1" applyBorder="1" applyAlignment="1">
      <alignment horizontal="left" vertical="top" wrapText="1"/>
    </xf>
    <xf numFmtId="177" fontId="5" fillId="0" borderId="1" xfId="3" applyNumberFormat="1" applyFont="1" applyFill="1" applyBorder="1" applyAlignment="1">
      <alignment horizontal="left" vertical="center" wrapText="1"/>
    </xf>
    <xf numFmtId="49" fontId="5" fillId="0" borderId="1" xfId="3" applyNumberFormat="1" applyFont="1" applyFill="1" applyBorder="1" applyAlignment="1">
      <alignment horizontal="center" vertical="center" wrapText="1"/>
    </xf>
    <xf numFmtId="49" fontId="5" fillId="0" borderId="1" xfId="3" applyNumberFormat="1" applyFont="1" applyFill="1" applyBorder="1" applyAlignment="1">
      <alignment horizontal="left" vertical="center" wrapText="1"/>
    </xf>
    <xf numFmtId="177" fontId="5" fillId="0" borderId="2" xfId="3" applyNumberFormat="1" applyFont="1" applyFill="1" applyBorder="1" applyAlignment="1">
      <alignment horizontal="left" vertical="top" wrapText="1"/>
    </xf>
    <xf numFmtId="177" fontId="5" fillId="0" borderId="3" xfId="3" applyNumberFormat="1" applyFont="1" applyFill="1" applyBorder="1" applyAlignment="1">
      <alignment horizontal="left" vertical="top" wrapText="1"/>
    </xf>
    <xf numFmtId="177" fontId="5" fillId="0" borderId="4" xfId="3" applyNumberFormat="1" applyFont="1" applyFill="1" applyBorder="1" applyAlignment="1">
      <alignment horizontal="left" vertical="top" wrapText="1"/>
    </xf>
    <xf numFmtId="0" fontId="1" fillId="0" borderId="0" xfId="3" applyFont="1" applyAlignment="1">
      <alignment horizontal="center" vertical="center" wrapText="1"/>
    </xf>
    <xf numFmtId="0" fontId="3" fillId="0" borderId="0" xfId="4" applyFont="1" applyAlignment="1">
      <alignment horizontal="center" vertical="center"/>
    </xf>
    <xf numFmtId="0" fontId="5" fillId="0" borderId="5" xfId="3" applyFont="1" applyBorder="1" applyAlignment="1">
      <alignment horizontal="center" vertical="center" wrapText="1"/>
    </xf>
    <xf numFmtId="0" fontId="11" fillId="0" borderId="5" xfId="3" applyFont="1" applyBorder="1" applyAlignment="1">
      <alignment horizontal="center" vertical="center" wrapText="1"/>
    </xf>
    <xf numFmtId="0" fontId="5" fillId="0" borderId="1" xfId="3" applyFont="1" applyFill="1" applyBorder="1" applyAlignment="1">
      <alignment horizontal="left" wrapText="1"/>
    </xf>
    <xf numFmtId="0" fontId="3" fillId="0" borderId="0" xfId="4" applyFont="1" applyFill="1" applyAlignment="1">
      <alignment horizontal="center" vertical="center"/>
    </xf>
    <xf numFmtId="0" fontId="5" fillId="2" borderId="1" xfId="3" applyFont="1" applyFill="1" applyBorder="1" applyAlignment="1">
      <alignment horizontal="center" vertical="center" wrapText="1"/>
    </xf>
    <xf numFmtId="49" fontId="5" fillId="0" borderId="2" xfId="3" applyNumberFormat="1" applyFont="1" applyBorder="1" applyAlignment="1">
      <alignment horizontal="justify" vertical="center" wrapText="1"/>
    </xf>
    <xf numFmtId="49" fontId="5" fillId="0" borderId="3" xfId="3" applyNumberFormat="1" applyFont="1" applyBorder="1" applyAlignment="1">
      <alignment horizontal="justify" vertical="center" wrapText="1"/>
    </xf>
    <xf numFmtId="49" fontId="5" fillId="0" borderId="4" xfId="3" applyNumberFormat="1" applyFont="1" applyBorder="1" applyAlignment="1">
      <alignment horizontal="justify" vertical="center" wrapText="1"/>
    </xf>
    <xf numFmtId="177" fontId="5" fillId="0" borderId="1" xfId="3" applyNumberFormat="1" applyFont="1" applyBorder="1" applyAlignment="1">
      <alignment horizontal="justify" vertical="center" wrapText="1"/>
    </xf>
    <xf numFmtId="0" fontId="3" fillId="0" borderId="0" xfId="4" applyFont="1" applyAlignment="1">
      <alignment horizontal="center" wrapText="1"/>
    </xf>
    <xf numFmtId="0" fontId="7" fillId="0" borderId="1" xfId="3" applyFont="1" applyBorder="1" applyAlignment="1">
      <alignment horizontal="center" vertical="center" wrapText="1"/>
    </xf>
    <xf numFmtId="0" fontId="7" fillId="0" borderId="1" xfId="3" applyFont="1" applyBorder="1" applyAlignment="1">
      <alignment horizontal="center" wrapText="1"/>
    </xf>
    <xf numFmtId="0" fontId="7" fillId="2" borderId="1" xfId="3" applyFont="1" applyFill="1" applyBorder="1" applyAlignment="1">
      <alignment horizontal="center" vertical="center" wrapText="1"/>
    </xf>
    <xf numFmtId="10" fontId="5" fillId="0" borderId="1" xfId="2" applyNumberFormat="1" applyFont="1" applyBorder="1" applyAlignment="1">
      <alignment horizontal="right" vertical="center" wrapText="1"/>
    </xf>
    <xf numFmtId="0" fontId="1" fillId="0" borderId="1" xfId="5" applyFont="1" applyFill="1" applyBorder="1" applyAlignment="1">
      <alignment wrapText="1"/>
    </xf>
    <xf numFmtId="0" fontId="1" fillId="0" borderId="2" xfId="5" applyFont="1" applyFill="1" applyBorder="1" applyAlignment="1">
      <alignment horizontal="center" wrapText="1"/>
    </xf>
    <xf numFmtId="0" fontId="1" fillId="0" borderId="4" xfId="5" applyFont="1" applyFill="1" applyBorder="1" applyAlignment="1">
      <alignment horizontal="center" wrapText="1"/>
    </xf>
  </cellXfs>
  <cellStyles count="6">
    <cellStyle name="百分比" xfId="2" builtinId="5"/>
    <cellStyle name="常规" xfId="0" builtinId="0"/>
    <cellStyle name="常规 2" xfId="4"/>
    <cellStyle name="常规 2 2" xfId="3"/>
    <cellStyle name="常规 3" xfId="5"/>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U27"/>
  <sheetViews>
    <sheetView tabSelected="1" workbookViewId="0">
      <selection activeCell="R1" sqref="R1:R1048576"/>
    </sheetView>
  </sheetViews>
  <sheetFormatPr defaultColWidth="7.875" defaultRowHeight="13.5"/>
  <cols>
    <col min="1" max="2" width="10.375" style="1" customWidth="1"/>
    <col min="3" max="3" width="13.625" style="1" customWidth="1"/>
    <col min="4" max="6" width="10.5" style="1" customWidth="1"/>
    <col min="7" max="7" width="9.375" style="1" customWidth="1"/>
    <col min="8" max="8" width="7.875" style="1"/>
    <col min="9" max="9" width="8" style="1" customWidth="1"/>
    <col min="10" max="10" width="10.75" style="1" customWidth="1"/>
    <col min="11" max="16384" width="7.875" style="1"/>
  </cols>
  <sheetData>
    <row r="2" spans="1:255" ht="26.1" customHeight="1">
      <c r="A2" s="148" t="s">
        <v>0</v>
      </c>
      <c r="B2" s="148"/>
      <c r="C2" s="148"/>
      <c r="D2" s="148"/>
      <c r="E2" s="148"/>
      <c r="F2" s="148"/>
      <c r="G2" s="148"/>
      <c r="H2" s="148"/>
      <c r="I2" s="148"/>
      <c r="J2" s="148"/>
    </row>
    <row r="3" spans="1:255" s="2" customFormat="1" ht="13.15" customHeight="1">
      <c r="A3" s="5"/>
      <c r="B3" s="5"/>
      <c r="C3" s="5"/>
      <c r="D3" s="5"/>
      <c r="E3" s="5"/>
      <c r="F3" s="5"/>
      <c r="G3" s="5"/>
      <c r="H3" s="5"/>
      <c r="I3" s="5"/>
      <c r="J3" s="22" t="s">
        <v>1</v>
      </c>
    </row>
    <row r="4" spans="1:255" s="3" customFormat="1" ht="18" customHeight="1">
      <c r="A4" s="135" t="s">
        <v>2</v>
      </c>
      <c r="B4" s="135"/>
      <c r="C4" s="149" t="s">
        <v>3</v>
      </c>
      <c r="D4" s="149"/>
      <c r="E4" s="149"/>
      <c r="F4" s="149"/>
      <c r="G4" s="149"/>
      <c r="H4" s="149"/>
      <c r="I4" s="149"/>
      <c r="J4" s="14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s="4" customFormat="1" ht="18" customHeight="1">
      <c r="A5" s="135" t="s">
        <v>4</v>
      </c>
      <c r="B5" s="135"/>
      <c r="C5" s="150" t="s">
        <v>5</v>
      </c>
      <c r="D5" s="150"/>
      <c r="E5" s="150"/>
      <c r="F5" s="6" t="s">
        <v>6</v>
      </c>
      <c r="G5" s="149" t="s">
        <v>7</v>
      </c>
      <c r="H5" s="149"/>
      <c r="I5" s="149"/>
      <c r="J5" s="14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s="4" customFormat="1" ht="56.1" customHeight="1">
      <c r="A6" s="135" t="s">
        <v>8</v>
      </c>
      <c r="B6" s="135"/>
      <c r="C6" s="6"/>
      <c r="D6" s="6" t="s">
        <v>9</v>
      </c>
      <c r="E6" s="6" t="s">
        <v>10</v>
      </c>
      <c r="F6" s="6" t="s">
        <v>11</v>
      </c>
      <c r="G6" s="6" t="s">
        <v>12</v>
      </c>
      <c r="H6" s="6" t="s">
        <v>13</v>
      </c>
      <c r="I6" s="135" t="s">
        <v>14</v>
      </c>
      <c r="J6" s="13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s="4" customFormat="1" ht="36" customHeight="1">
      <c r="A7" s="135"/>
      <c r="B7" s="135"/>
      <c r="C7" s="9" t="s">
        <v>15</v>
      </c>
      <c r="D7" s="10">
        <v>70</v>
      </c>
      <c r="E7" s="10">
        <v>70</v>
      </c>
      <c r="F7" s="11">
        <v>57.34</v>
      </c>
      <c r="G7" s="6">
        <v>10</v>
      </c>
      <c r="H7" s="197">
        <f>F7/E7</f>
        <v>0.81914285714285695</v>
      </c>
      <c r="I7" s="141">
        <f>H7*G7</f>
        <v>8.1914285714285704</v>
      </c>
      <c r="J7" s="1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s="4" customFormat="1" ht="36" customHeight="1">
      <c r="A8" s="135"/>
      <c r="B8" s="135"/>
      <c r="C8" s="9" t="s">
        <v>16</v>
      </c>
      <c r="D8" s="10">
        <v>70</v>
      </c>
      <c r="E8" s="10">
        <v>70</v>
      </c>
      <c r="F8" s="11">
        <v>57.34</v>
      </c>
      <c r="G8" s="6">
        <v>10</v>
      </c>
      <c r="H8" s="197">
        <f>F8/E8</f>
        <v>0.81914285714285717</v>
      </c>
      <c r="I8" s="141">
        <v>8.19</v>
      </c>
      <c r="J8" s="14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s="4" customFormat="1" ht="36" customHeight="1">
      <c r="A9" s="135"/>
      <c r="B9" s="135"/>
      <c r="C9" s="9" t="s">
        <v>17</v>
      </c>
      <c r="D9" s="10"/>
      <c r="E9" s="10"/>
      <c r="F9" s="10"/>
      <c r="G9" s="6" t="s">
        <v>18</v>
      </c>
      <c r="H9" s="10"/>
      <c r="I9" s="141" t="s">
        <v>18</v>
      </c>
      <c r="J9" s="14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ht="36" customHeight="1">
      <c r="A10" s="135"/>
      <c r="B10" s="135"/>
      <c r="C10" s="9" t="s">
        <v>19</v>
      </c>
      <c r="D10" s="12" t="s">
        <v>18</v>
      </c>
      <c r="E10" s="12" t="s">
        <v>18</v>
      </c>
      <c r="F10" s="12" t="s">
        <v>18</v>
      </c>
      <c r="G10" s="6" t="s">
        <v>18</v>
      </c>
      <c r="H10" s="10"/>
      <c r="I10" s="141" t="s">
        <v>18</v>
      </c>
      <c r="J10" s="141"/>
    </row>
    <row r="11" spans="1:255" ht="18" customHeight="1">
      <c r="A11" s="135" t="s">
        <v>20</v>
      </c>
      <c r="B11" s="135" t="s">
        <v>21</v>
      </c>
      <c r="C11" s="135"/>
      <c r="D11" s="135"/>
      <c r="E11" s="135"/>
      <c r="F11" s="141" t="s">
        <v>22</v>
      </c>
      <c r="G11" s="141"/>
      <c r="H11" s="141"/>
      <c r="I11" s="141"/>
      <c r="J11" s="141"/>
    </row>
    <row r="12" spans="1:255" ht="48.75" customHeight="1">
      <c r="A12" s="135"/>
      <c r="B12" s="142" t="s">
        <v>23</v>
      </c>
      <c r="C12" s="143"/>
      <c r="D12" s="143"/>
      <c r="E12" s="144"/>
      <c r="F12" s="141" t="s">
        <v>23</v>
      </c>
      <c r="G12" s="141"/>
      <c r="H12" s="141"/>
      <c r="I12" s="141"/>
      <c r="J12" s="141"/>
    </row>
    <row r="13" spans="1:255" ht="36" customHeight="1">
      <c r="A13" s="145" t="s">
        <v>24</v>
      </c>
      <c r="B13" s="146"/>
      <c r="C13" s="147"/>
      <c r="D13" s="145" t="s">
        <v>25</v>
      </c>
      <c r="E13" s="146"/>
      <c r="F13" s="147"/>
      <c r="G13" s="139" t="s">
        <v>26</v>
      </c>
      <c r="H13" s="139" t="s">
        <v>12</v>
      </c>
      <c r="I13" s="139" t="s">
        <v>14</v>
      </c>
      <c r="J13" s="139" t="s">
        <v>27</v>
      </c>
    </row>
    <row r="14" spans="1:255" ht="36" customHeight="1">
      <c r="A14" s="56" t="s">
        <v>28</v>
      </c>
      <c r="B14" s="6" t="s">
        <v>29</v>
      </c>
      <c r="C14" s="6" t="s">
        <v>30</v>
      </c>
      <c r="D14" s="6" t="s">
        <v>31</v>
      </c>
      <c r="E14" s="6" t="s">
        <v>32</v>
      </c>
      <c r="F14" s="13" t="s">
        <v>33</v>
      </c>
      <c r="G14" s="140"/>
      <c r="H14" s="140"/>
      <c r="I14" s="140"/>
      <c r="J14" s="140"/>
    </row>
    <row r="15" spans="1:255" ht="25.5" customHeight="1">
      <c r="A15" s="135" t="s">
        <v>34</v>
      </c>
      <c r="B15" s="57" t="s">
        <v>35</v>
      </c>
      <c r="C15" s="58" t="s">
        <v>36</v>
      </c>
      <c r="D15" s="137" t="s">
        <v>37</v>
      </c>
      <c r="E15" s="59">
        <v>4</v>
      </c>
      <c r="F15" s="13" t="s">
        <v>38</v>
      </c>
      <c r="G15" s="48" t="s">
        <v>39</v>
      </c>
      <c r="H15" s="40">
        <v>10</v>
      </c>
      <c r="I15" s="40">
        <v>10</v>
      </c>
      <c r="J15" s="40"/>
    </row>
    <row r="16" spans="1:255" ht="24.75" customHeight="1">
      <c r="A16" s="135"/>
      <c r="B16" s="57"/>
      <c r="C16" s="58" t="s">
        <v>40</v>
      </c>
      <c r="D16" s="138"/>
      <c r="E16" s="59">
        <v>3</v>
      </c>
      <c r="F16" s="13" t="s">
        <v>41</v>
      </c>
      <c r="G16" s="48" t="s">
        <v>42</v>
      </c>
      <c r="H16" s="40">
        <v>10</v>
      </c>
      <c r="I16" s="40">
        <v>10</v>
      </c>
      <c r="J16" s="40"/>
    </row>
    <row r="17" spans="1:10" ht="23.25" customHeight="1">
      <c r="A17" s="135"/>
      <c r="B17" s="57"/>
      <c r="C17" s="58" t="s">
        <v>43</v>
      </c>
      <c r="D17" s="138"/>
      <c r="E17" s="59">
        <v>1</v>
      </c>
      <c r="F17" s="13" t="s">
        <v>44</v>
      </c>
      <c r="G17" s="48" t="s">
        <v>45</v>
      </c>
      <c r="H17" s="40">
        <v>10</v>
      </c>
      <c r="I17" s="40">
        <v>10</v>
      </c>
      <c r="J17" s="40"/>
    </row>
    <row r="18" spans="1:10" ht="18" customHeight="1">
      <c r="A18" s="135"/>
      <c r="B18" s="57" t="s">
        <v>46</v>
      </c>
      <c r="C18" s="58" t="s">
        <v>47</v>
      </c>
      <c r="D18" s="138"/>
      <c r="E18" s="59">
        <v>80</v>
      </c>
      <c r="F18" s="13" t="s">
        <v>48</v>
      </c>
      <c r="G18" s="48" t="s">
        <v>49</v>
      </c>
      <c r="H18" s="40">
        <v>10</v>
      </c>
      <c r="I18" s="40">
        <v>10</v>
      </c>
      <c r="J18" s="40"/>
    </row>
    <row r="19" spans="1:10" ht="18" customHeight="1">
      <c r="A19" s="135"/>
      <c r="B19" s="57"/>
      <c r="C19" s="58" t="s">
        <v>50</v>
      </c>
      <c r="D19" s="138"/>
      <c r="E19" s="59">
        <v>80</v>
      </c>
      <c r="F19" s="13" t="s">
        <v>48</v>
      </c>
      <c r="G19" s="48" t="s">
        <v>51</v>
      </c>
      <c r="H19" s="40">
        <v>10</v>
      </c>
      <c r="I19" s="40">
        <v>10</v>
      </c>
      <c r="J19" s="40"/>
    </row>
    <row r="20" spans="1:10" ht="18" customHeight="1">
      <c r="A20" s="135"/>
      <c r="B20" s="57"/>
      <c r="C20" s="58" t="s">
        <v>52</v>
      </c>
      <c r="D20" s="138"/>
      <c r="E20" s="59">
        <v>80</v>
      </c>
      <c r="F20" s="13" t="s">
        <v>48</v>
      </c>
      <c r="G20" s="48" t="s">
        <v>53</v>
      </c>
      <c r="H20" s="40">
        <v>10</v>
      </c>
      <c r="I20" s="40">
        <v>10</v>
      </c>
      <c r="J20" s="40"/>
    </row>
    <row r="21" spans="1:10" ht="18" customHeight="1">
      <c r="A21" s="135"/>
      <c r="B21" s="57" t="s">
        <v>54</v>
      </c>
      <c r="C21" s="58" t="s">
        <v>55</v>
      </c>
      <c r="D21" s="138"/>
      <c r="E21" s="6" t="s">
        <v>56</v>
      </c>
      <c r="F21" s="13"/>
      <c r="G21" s="48" t="s">
        <v>57</v>
      </c>
      <c r="H21" s="40">
        <v>10</v>
      </c>
      <c r="I21" s="40">
        <v>10</v>
      </c>
      <c r="J21" s="40"/>
    </row>
    <row r="22" spans="1:10" ht="18" customHeight="1">
      <c r="A22" s="135"/>
      <c r="B22" s="57"/>
      <c r="C22" s="58" t="s">
        <v>58</v>
      </c>
      <c r="D22" s="138"/>
      <c r="E22" s="6">
        <v>100</v>
      </c>
      <c r="F22" s="13" t="s">
        <v>48</v>
      </c>
      <c r="G22" s="48" t="s">
        <v>59</v>
      </c>
      <c r="H22" s="40">
        <v>10</v>
      </c>
      <c r="I22" s="40">
        <v>10</v>
      </c>
      <c r="J22" s="40"/>
    </row>
    <row r="23" spans="1:10" ht="30" customHeight="1">
      <c r="A23" s="6"/>
      <c r="B23" s="6" t="s">
        <v>60</v>
      </c>
      <c r="C23" s="19" t="s">
        <v>61</v>
      </c>
      <c r="D23" s="138"/>
      <c r="E23" s="6">
        <v>1</v>
      </c>
      <c r="F23" s="13"/>
      <c r="G23" s="48" t="s">
        <v>62</v>
      </c>
      <c r="H23" s="40">
        <v>5</v>
      </c>
      <c r="I23" s="40">
        <v>5</v>
      </c>
      <c r="J23" s="40"/>
    </row>
    <row r="24" spans="1:10" ht="30" customHeight="1">
      <c r="A24" s="61" t="s">
        <v>63</v>
      </c>
      <c r="B24" s="62" t="s">
        <v>64</v>
      </c>
      <c r="C24" s="19" t="s">
        <v>65</v>
      </c>
      <c r="D24" s="138"/>
      <c r="E24" s="7" t="s">
        <v>66</v>
      </c>
      <c r="F24" s="7" t="s">
        <v>48</v>
      </c>
      <c r="G24" s="48" t="s">
        <v>67</v>
      </c>
      <c r="H24" s="40">
        <v>5</v>
      </c>
      <c r="I24" s="40">
        <v>5</v>
      </c>
      <c r="J24" s="23" t="s">
        <v>68</v>
      </c>
    </row>
    <row r="25" spans="1:10" ht="54" customHeight="1">
      <c r="A25" s="135" t="s">
        <v>69</v>
      </c>
      <c r="B25" s="135"/>
      <c r="C25" s="135"/>
      <c r="D25" s="136"/>
      <c r="E25" s="136"/>
      <c r="F25" s="136"/>
      <c r="G25" s="136"/>
      <c r="H25" s="136"/>
      <c r="I25" s="136"/>
      <c r="J25" s="136"/>
    </row>
    <row r="26" spans="1:10" ht="25.5" customHeight="1">
      <c r="A26" s="135" t="s">
        <v>70</v>
      </c>
      <c r="B26" s="135"/>
      <c r="C26" s="135"/>
      <c r="D26" s="135"/>
      <c r="E26" s="135"/>
      <c r="F26" s="135"/>
      <c r="G26" s="135"/>
      <c r="H26" s="6">
        <v>100</v>
      </c>
      <c r="I26" s="6">
        <v>98.19</v>
      </c>
      <c r="J26" s="24" t="s">
        <v>71</v>
      </c>
    </row>
    <row r="27" spans="1:10" ht="17.100000000000001" customHeight="1">
      <c r="A27" s="21"/>
      <c r="B27" s="21"/>
      <c r="C27" s="21"/>
      <c r="D27" s="21"/>
      <c r="E27" s="21"/>
      <c r="F27" s="21"/>
      <c r="G27" s="21"/>
      <c r="H27" s="21"/>
      <c r="I27" s="21"/>
      <c r="J27" s="25"/>
    </row>
  </sheetData>
  <mergeCells count="28">
    <mergeCell ref="A2:J2"/>
    <mergeCell ref="A4:B4"/>
    <mergeCell ref="C4:J4"/>
    <mergeCell ref="A5:B5"/>
    <mergeCell ref="C5:E5"/>
    <mergeCell ref="G5:J5"/>
    <mergeCell ref="D13:F13"/>
    <mergeCell ref="I6:J6"/>
    <mergeCell ref="I7:J7"/>
    <mergeCell ref="I8:J8"/>
    <mergeCell ref="I9:J9"/>
    <mergeCell ref="I10:J10"/>
    <mergeCell ref="A6:B10"/>
    <mergeCell ref="A25:C25"/>
    <mergeCell ref="D25:J25"/>
    <mergeCell ref="A26:G26"/>
    <mergeCell ref="A11:A12"/>
    <mergeCell ref="A15:A22"/>
    <mergeCell ref="D15:D24"/>
    <mergeCell ref="G13:G14"/>
    <mergeCell ref="H13:H14"/>
    <mergeCell ref="I13:I14"/>
    <mergeCell ref="J13:J14"/>
    <mergeCell ref="B11:E11"/>
    <mergeCell ref="F11:J11"/>
    <mergeCell ref="B12:E12"/>
    <mergeCell ref="F12:J12"/>
    <mergeCell ref="A13:C13"/>
  </mergeCells>
  <phoneticPr fontId="8" type="noConversion"/>
  <pageMargins left="0.35433070866141703" right="0.196850393700787" top="0.15748031496063" bottom="0.196850393700787" header="0.511811023622047" footer="0.511811023622047"/>
  <pageSetup paperSize="9" scale="90" orientation="portrait"/>
</worksheet>
</file>

<file path=xl/worksheets/sheet10.xml><?xml version="1.0" encoding="utf-8"?>
<worksheet xmlns="http://schemas.openxmlformats.org/spreadsheetml/2006/main" xmlns:r="http://schemas.openxmlformats.org/officeDocument/2006/relationships">
  <dimension ref="A2:IU26"/>
  <sheetViews>
    <sheetView workbookViewId="0">
      <selection activeCell="V24" sqref="V24"/>
    </sheetView>
  </sheetViews>
  <sheetFormatPr defaultColWidth="7.875" defaultRowHeight="13.5"/>
  <cols>
    <col min="1" max="2" width="10.375" style="1" customWidth="1"/>
    <col min="3" max="3" width="13.625" style="1" customWidth="1"/>
    <col min="4" max="6" width="10.5" style="1" customWidth="1"/>
    <col min="7" max="7" width="9.375" style="1" customWidth="1"/>
    <col min="8" max="8" width="7.875" style="1"/>
    <col min="9" max="9" width="8" style="1" customWidth="1"/>
    <col min="10" max="10" width="10.75" style="1" customWidth="1"/>
    <col min="11" max="16384" width="7.875" style="1"/>
  </cols>
  <sheetData>
    <row r="2" spans="1:255" ht="26.1" customHeight="1">
      <c r="A2" s="161" t="s">
        <v>0</v>
      </c>
      <c r="B2" s="161"/>
      <c r="C2" s="161"/>
      <c r="D2" s="161"/>
      <c r="E2" s="161"/>
      <c r="F2" s="161"/>
      <c r="G2" s="161"/>
      <c r="H2" s="161"/>
      <c r="I2" s="161"/>
      <c r="J2" s="161"/>
    </row>
    <row r="3" spans="1:255" s="2" customFormat="1" ht="13.15" customHeight="1">
      <c r="A3" s="5"/>
      <c r="B3" s="5"/>
      <c r="C3" s="5"/>
      <c r="D3" s="5"/>
      <c r="E3" s="5"/>
      <c r="F3" s="5"/>
      <c r="G3" s="5"/>
      <c r="H3" s="5"/>
      <c r="I3" s="5"/>
      <c r="J3" s="22" t="s">
        <v>1</v>
      </c>
    </row>
    <row r="4" spans="1:255" s="3" customFormat="1" ht="18" customHeight="1">
      <c r="A4" s="135" t="s">
        <v>2</v>
      </c>
      <c r="B4" s="135"/>
      <c r="C4" s="149" t="s">
        <v>226</v>
      </c>
      <c r="D4" s="149"/>
      <c r="E4" s="149"/>
      <c r="F4" s="149"/>
      <c r="G4" s="149"/>
      <c r="H4" s="149"/>
      <c r="I4" s="149"/>
      <c r="J4" s="14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s="4" customFormat="1" ht="18" customHeight="1">
      <c r="A5" s="135" t="s">
        <v>4</v>
      </c>
      <c r="B5" s="135"/>
      <c r="C5" s="150" t="s">
        <v>5</v>
      </c>
      <c r="D5" s="150"/>
      <c r="E5" s="150"/>
      <c r="F5" s="6" t="s">
        <v>6</v>
      </c>
      <c r="G5" s="149" t="s">
        <v>7</v>
      </c>
      <c r="H5" s="149"/>
      <c r="I5" s="149"/>
      <c r="J5" s="14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s="4" customFormat="1" ht="56.1" customHeight="1">
      <c r="A6" s="135" t="s">
        <v>8</v>
      </c>
      <c r="B6" s="135"/>
      <c r="C6" s="6"/>
      <c r="D6" s="6" t="s">
        <v>9</v>
      </c>
      <c r="E6" s="6" t="s">
        <v>10</v>
      </c>
      <c r="F6" s="6" t="s">
        <v>11</v>
      </c>
      <c r="G6" s="6" t="s">
        <v>12</v>
      </c>
      <c r="H6" s="6" t="s">
        <v>13</v>
      </c>
      <c r="I6" s="135" t="s">
        <v>14</v>
      </c>
      <c r="J6" s="13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s="4" customFormat="1" ht="36" customHeight="1">
      <c r="A7" s="135"/>
      <c r="B7" s="135"/>
      <c r="C7" s="9" t="s">
        <v>15</v>
      </c>
      <c r="D7" s="10">
        <v>78.17</v>
      </c>
      <c r="E7" s="10">
        <v>78.17</v>
      </c>
      <c r="F7" s="36">
        <v>19.05</v>
      </c>
      <c r="G7" s="6">
        <v>10</v>
      </c>
      <c r="H7" s="37">
        <f>F7/E7</f>
        <v>0.243699629013688</v>
      </c>
      <c r="I7" s="141">
        <f>H7*G7</f>
        <v>2.43699629013688</v>
      </c>
      <c r="J7" s="1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s="4" customFormat="1" ht="36" customHeight="1">
      <c r="A8" s="135"/>
      <c r="B8" s="135"/>
      <c r="C8" s="9" t="s">
        <v>16</v>
      </c>
      <c r="D8" s="10">
        <v>78.17</v>
      </c>
      <c r="E8" s="10">
        <v>78.17</v>
      </c>
      <c r="F8" s="36">
        <v>19.05</v>
      </c>
      <c r="G8" s="6">
        <v>10</v>
      </c>
      <c r="H8" s="37">
        <f>F8/E8</f>
        <v>0.243699629013688</v>
      </c>
      <c r="I8" s="141">
        <f>H8*G8</f>
        <v>2.43699629013688</v>
      </c>
      <c r="J8" s="14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s="4" customFormat="1" ht="36" customHeight="1">
      <c r="A9" s="135"/>
      <c r="B9" s="135"/>
      <c r="C9" s="9" t="s">
        <v>17</v>
      </c>
      <c r="D9" s="10"/>
      <c r="E9" s="10"/>
      <c r="F9" s="10"/>
      <c r="G9" s="6" t="s">
        <v>18</v>
      </c>
      <c r="H9" s="10"/>
      <c r="I9" s="141" t="s">
        <v>18</v>
      </c>
      <c r="J9" s="14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ht="36" customHeight="1">
      <c r="A10" s="135"/>
      <c r="B10" s="135"/>
      <c r="C10" s="9" t="s">
        <v>19</v>
      </c>
      <c r="D10" s="12" t="s">
        <v>18</v>
      </c>
      <c r="E10" s="12" t="s">
        <v>18</v>
      </c>
      <c r="F10" s="12" t="s">
        <v>18</v>
      </c>
      <c r="G10" s="6" t="s">
        <v>18</v>
      </c>
      <c r="H10" s="10"/>
      <c r="I10" s="141" t="s">
        <v>18</v>
      </c>
      <c r="J10" s="141"/>
    </row>
    <row r="11" spans="1:255" ht="18" customHeight="1">
      <c r="A11" s="135" t="s">
        <v>20</v>
      </c>
      <c r="B11" s="135" t="s">
        <v>21</v>
      </c>
      <c r="C11" s="135"/>
      <c r="D11" s="135"/>
      <c r="E11" s="135"/>
      <c r="F11" s="141" t="s">
        <v>22</v>
      </c>
      <c r="G11" s="141"/>
      <c r="H11" s="141"/>
      <c r="I11" s="141"/>
      <c r="J11" s="141"/>
    </row>
    <row r="12" spans="1:255" ht="48.75" customHeight="1">
      <c r="A12" s="135"/>
      <c r="B12" s="142" t="s">
        <v>227</v>
      </c>
      <c r="C12" s="143"/>
      <c r="D12" s="143"/>
      <c r="E12" s="144"/>
      <c r="F12" s="141" t="s">
        <v>228</v>
      </c>
      <c r="G12" s="141"/>
      <c r="H12" s="141"/>
      <c r="I12" s="141"/>
      <c r="J12" s="141"/>
    </row>
    <row r="13" spans="1:255" ht="36" customHeight="1">
      <c r="A13" s="145" t="s">
        <v>24</v>
      </c>
      <c r="B13" s="146"/>
      <c r="C13" s="147"/>
      <c r="D13" s="145" t="s">
        <v>25</v>
      </c>
      <c r="E13" s="146"/>
      <c r="F13" s="147"/>
      <c r="G13" s="139" t="s">
        <v>26</v>
      </c>
      <c r="H13" s="139" t="s">
        <v>12</v>
      </c>
      <c r="I13" s="139" t="s">
        <v>14</v>
      </c>
      <c r="J13" s="139" t="s">
        <v>27</v>
      </c>
    </row>
    <row r="14" spans="1:255" ht="36" customHeight="1">
      <c r="A14" s="56" t="s">
        <v>28</v>
      </c>
      <c r="B14" s="6" t="s">
        <v>29</v>
      </c>
      <c r="C14" s="6" t="s">
        <v>30</v>
      </c>
      <c r="D14" s="6" t="s">
        <v>31</v>
      </c>
      <c r="E14" s="6" t="s">
        <v>32</v>
      </c>
      <c r="F14" s="13" t="s">
        <v>33</v>
      </c>
      <c r="G14" s="140"/>
      <c r="H14" s="140"/>
      <c r="I14" s="140"/>
      <c r="J14" s="140"/>
    </row>
    <row r="15" spans="1:255" ht="25.5" customHeight="1">
      <c r="A15" s="135" t="s">
        <v>34</v>
      </c>
      <c r="B15" s="43" t="s">
        <v>35</v>
      </c>
      <c r="C15" s="43" t="s">
        <v>229</v>
      </c>
      <c r="D15" s="137" t="s">
        <v>37</v>
      </c>
      <c r="E15" s="45" t="s">
        <v>135</v>
      </c>
      <c r="F15" s="13" t="s">
        <v>115</v>
      </c>
      <c r="G15" s="91">
        <v>1</v>
      </c>
      <c r="H15" s="40">
        <v>10</v>
      </c>
      <c r="I15" s="40">
        <v>10</v>
      </c>
      <c r="J15" s="40"/>
    </row>
    <row r="16" spans="1:255" ht="24.75" customHeight="1">
      <c r="A16" s="135"/>
      <c r="B16" s="43" t="s">
        <v>35</v>
      </c>
      <c r="C16" s="43" t="s">
        <v>230</v>
      </c>
      <c r="D16" s="138"/>
      <c r="E16" s="45" t="s">
        <v>135</v>
      </c>
      <c r="F16" s="13" t="s">
        <v>145</v>
      </c>
      <c r="G16" s="91">
        <v>1</v>
      </c>
      <c r="H16" s="40">
        <v>10</v>
      </c>
      <c r="I16" s="40">
        <v>10</v>
      </c>
      <c r="J16" s="40"/>
    </row>
    <row r="17" spans="1:10" ht="23.25" customHeight="1">
      <c r="A17" s="135"/>
      <c r="B17" s="43" t="s">
        <v>35</v>
      </c>
      <c r="C17" s="43" t="s">
        <v>146</v>
      </c>
      <c r="D17" s="138"/>
      <c r="E17" s="45" t="s">
        <v>135</v>
      </c>
      <c r="F17" s="13" t="s">
        <v>145</v>
      </c>
      <c r="G17" s="91">
        <v>1</v>
      </c>
      <c r="H17" s="40">
        <v>10</v>
      </c>
      <c r="I17" s="40">
        <v>10</v>
      </c>
      <c r="J17" s="40"/>
    </row>
    <row r="18" spans="1:10" ht="18" customHeight="1">
      <c r="A18" s="135"/>
      <c r="B18" s="43" t="s">
        <v>35</v>
      </c>
      <c r="C18" s="43" t="s">
        <v>147</v>
      </c>
      <c r="D18" s="138"/>
      <c r="E18" s="45">
        <v>192</v>
      </c>
      <c r="F18" s="13" t="s">
        <v>149</v>
      </c>
      <c r="G18" s="45">
        <v>192</v>
      </c>
      <c r="H18" s="40">
        <v>10</v>
      </c>
      <c r="I18" s="40">
        <v>10</v>
      </c>
      <c r="J18" s="40"/>
    </row>
    <row r="19" spans="1:10" ht="18" customHeight="1">
      <c r="A19" s="135"/>
      <c r="B19" s="43" t="s">
        <v>35</v>
      </c>
      <c r="C19" s="43" t="s">
        <v>150</v>
      </c>
      <c r="D19" s="138"/>
      <c r="E19" s="45">
        <v>8</v>
      </c>
      <c r="F19" s="13" t="s">
        <v>102</v>
      </c>
      <c r="G19" s="45">
        <v>8</v>
      </c>
      <c r="H19" s="40">
        <v>10</v>
      </c>
      <c r="I19" s="40">
        <v>10</v>
      </c>
      <c r="J19" s="40"/>
    </row>
    <row r="20" spans="1:10" ht="18" customHeight="1">
      <c r="A20" s="135"/>
      <c r="B20" s="43" t="s">
        <v>35</v>
      </c>
      <c r="C20" s="43" t="s">
        <v>152</v>
      </c>
      <c r="D20" s="138"/>
      <c r="E20" s="45" t="s">
        <v>135</v>
      </c>
      <c r="F20" s="13" t="s">
        <v>145</v>
      </c>
      <c r="G20" s="45" t="s">
        <v>135</v>
      </c>
      <c r="H20" s="40">
        <v>10</v>
      </c>
      <c r="I20" s="40">
        <v>10</v>
      </c>
      <c r="J20" s="40"/>
    </row>
    <row r="21" spans="1:10" ht="18" customHeight="1">
      <c r="A21" s="135"/>
      <c r="B21" s="43" t="s">
        <v>46</v>
      </c>
      <c r="C21" s="43" t="s">
        <v>153</v>
      </c>
      <c r="D21" s="138"/>
      <c r="E21" s="6">
        <v>90</v>
      </c>
      <c r="F21" s="13" t="s">
        <v>48</v>
      </c>
      <c r="G21" s="6">
        <v>90</v>
      </c>
      <c r="H21" s="40">
        <v>10</v>
      </c>
      <c r="I21" s="40">
        <v>10</v>
      </c>
      <c r="J21" s="40"/>
    </row>
    <row r="22" spans="1:10" ht="30" customHeight="1">
      <c r="A22" s="6" t="s">
        <v>86</v>
      </c>
      <c r="B22" s="6" t="s">
        <v>87</v>
      </c>
      <c r="C22" s="19" t="s">
        <v>231</v>
      </c>
      <c r="D22" s="138"/>
      <c r="E22" s="6" t="s">
        <v>155</v>
      </c>
      <c r="F22" s="13" t="s">
        <v>48</v>
      </c>
      <c r="G22" s="6" t="s">
        <v>155</v>
      </c>
      <c r="H22" s="40">
        <v>10</v>
      </c>
      <c r="I22" s="40">
        <v>10</v>
      </c>
      <c r="J22" s="40"/>
    </row>
    <row r="23" spans="1:10" ht="30" customHeight="1">
      <c r="A23" s="61" t="s">
        <v>63</v>
      </c>
      <c r="B23" s="62" t="s">
        <v>129</v>
      </c>
      <c r="C23" s="19" t="s">
        <v>137</v>
      </c>
      <c r="D23" s="138"/>
      <c r="E23" s="7" t="s">
        <v>139</v>
      </c>
      <c r="F23" s="13" t="s">
        <v>48</v>
      </c>
      <c r="G23" s="7" t="s">
        <v>139</v>
      </c>
      <c r="H23" s="40">
        <v>10</v>
      </c>
      <c r="I23" s="40">
        <v>10</v>
      </c>
      <c r="J23" s="23" t="s">
        <v>68</v>
      </c>
    </row>
    <row r="24" spans="1:10" ht="54" customHeight="1">
      <c r="A24" s="135" t="s">
        <v>69</v>
      </c>
      <c r="B24" s="135"/>
      <c r="C24" s="135"/>
      <c r="D24" s="136"/>
      <c r="E24" s="136"/>
      <c r="F24" s="136"/>
      <c r="G24" s="136"/>
      <c r="H24" s="136"/>
      <c r="I24" s="136"/>
      <c r="J24" s="136"/>
    </row>
    <row r="25" spans="1:10" ht="25.5" customHeight="1">
      <c r="A25" s="135" t="s">
        <v>70</v>
      </c>
      <c r="B25" s="135"/>
      <c r="C25" s="135"/>
      <c r="D25" s="135"/>
      <c r="E25" s="135"/>
      <c r="F25" s="135"/>
      <c r="G25" s="135"/>
      <c r="H25" s="6">
        <v>100</v>
      </c>
      <c r="I25" s="6">
        <v>92.44</v>
      </c>
      <c r="J25" s="24" t="s">
        <v>71</v>
      </c>
    </row>
    <row r="26" spans="1:10" ht="17.100000000000001" customHeight="1">
      <c r="A26" s="21"/>
      <c r="B26" s="21"/>
      <c r="C26" s="21"/>
      <c r="D26" s="21"/>
      <c r="E26" s="21"/>
      <c r="F26" s="21"/>
      <c r="G26" s="21"/>
      <c r="H26" s="21"/>
      <c r="I26" s="21"/>
      <c r="J26" s="25"/>
    </row>
  </sheetData>
  <mergeCells count="28">
    <mergeCell ref="A2:J2"/>
    <mergeCell ref="A4:B4"/>
    <mergeCell ref="C4:J4"/>
    <mergeCell ref="A5:B5"/>
    <mergeCell ref="C5:E5"/>
    <mergeCell ref="G5:J5"/>
    <mergeCell ref="D13:F13"/>
    <mergeCell ref="I6:J6"/>
    <mergeCell ref="I7:J7"/>
    <mergeCell ref="I8:J8"/>
    <mergeCell ref="I9:J9"/>
    <mergeCell ref="I10:J10"/>
    <mergeCell ref="A6:B10"/>
    <mergeCell ref="A24:C24"/>
    <mergeCell ref="D24:J24"/>
    <mergeCell ref="A25:G25"/>
    <mergeCell ref="A11:A12"/>
    <mergeCell ref="A15:A21"/>
    <mergeCell ref="D15:D23"/>
    <mergeCell ref="G13:G14"/>
    <mergeCell ref="H13:H14"/>
    <mergeCell ref="I13:I14"/>
    <mergeCell ref="J13:J14"/>
    <mergeCell ref="B11:E11"/>
    <mergeCell ref="F11:J11"/>
    <mergeCell ref="B12:E12"/>
    <mergeCell ref="F12:J12"/>
    <mergeCell ref="A13:C13"/>
  </mergeCells>
  <phoneticPr fontId="8"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dimension ref="A2:IU28"/>
  <sheetViews>
    <sheetView workbookViewId="0">
      <selection activeCell="D9" sqref="D9"/>
    </sheetView>
  </sheetViews>
  <sheetFormatPr defaultColWidth="7.875" defaultRowHeight="13.5"/>
  <cols>
    <col min="1" max="2" width="10.375" style="26" customWidth="1"/>
    <col min="3" max="3" width="13.625" style="26" customWidth="1"/>
    <col min="4" max="6" width="10.5" style="26" customWidth="1"/>
    <col min="7" max="7" width="9.375" style="26" customWidth="1"/>
    <col min="8" max="8" width="7.875" style="26"/>
    <col min="9" max="9" width="8" style="26" customWidth="1"/>
    <col min="10" max="10" width="10.75" style="26" customWidth="1"/>
    <col min="11" max="16384" width="7.875" style="26"/>
  </cols>
  <sheetData>
    <row r="2" spans="1:255" ht="26.1" customHeight="1">
      <c r="A2" s="161" t="s">
        <v>0</v>
      </c>
      <c r="B2" s="161"/>
      <c r="C2" s="161"/>
      <c r="D2" s="161"/>
      <c r="E2" s="161"/>
      <c r="F2" s="161"/>
      <c r="G2" s="161"/>
      <c r="H2" s="161"/>
      <c r="I2" s="161"/>
      <c r="J2" s="161"/>
    </row>
    <row r="3" spans="1:255" s="27" customFormat="1" ht="13.15" customHeight="1">
      <c r="A3" s="31"/>
      <c r="B3" s="31"/>
      <c r="C3" s="31"/>
      <c r="D3" s="31"/>
      <c r="E3" s="31"/>
      <c r="F3" s="31"/>
      <c r="G3" s="31"/>
      <c r="H3" s="31"/>
      <c r="I3" s="31"/>
      <c r="J3" s="52" t="s">
        <v>1</v>
      </c>
    </row>
    <row r="4" spans="1:255" s="28" customFormat="1" ht="18" customHeight="1">
      <c r="A4" s="170" t="s">
        <v>2</v>
      </c>
      <c r="B4" s="170"/>
      <c r="C4" s="177" t="s">
        <v>232</v>
      </c>
      <c r="D4" s="177"/>
      <c r="E4" s="177"/>
      <c r="F4" s="177"/>
      <c r="G4" s="177"/>
      <c r="H4" s="177"/>
      <c r="I4" s="177"/>
      <c r="J4" s="177"/>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row>
    <row r="5" spans="1:255" s="29" customFormat="1" ht="18" customHeight="1">
      <c r="A5" s="170" t="s">
        <v>4</v>
      </c>
      <c r="B5" s="170"/>
      <c r="C5" s="178" t="s">
        <v>5</v>
      </c>
      <c r="D5" s="178"/>
      <c r="E5" s="178"/>
      <c r="F5" s="32" t="s">
        <v>6</v>
      </c>
      <c r="G5" s="177" t="s">
        <v>7</v>
      </c>
      <c r="H5" s="177"/>
      <c r="I5" s="177"/>
      <c r="J5" s="177"/>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row>
    <row r="6" spans="1:255" s="29" customFormat="1" ht="56.1" customHeight="1">
      <c r="A6" s="170" t="s">
        <v>8</v>
      </c>
      <c r="B6" s="170"/>
      <c r="C6" s="32"/>
      <c r="D6" s="32" t="s">
        <v>9</v>
      </c>
      <c r="E6" s="32" t="s">
        <v>10</v>
      </c>
      <c r="F6" s="32" t="s">
        <v>11</v>
      </c>
      <c r="G6" s="32" t="s">
        <v>12</v>
      </c>
      <c r="H6" s="32" t="s">
        <v>13</v>
      </c>
      <c r="I6" s="170" t="s">
        <v>14</v>
      </c>
      <c r="J6" s="170"/>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row>
    <row r="7" spans="1:255" s="29" customFormat="1" ht="36" customHeight="1">
      <c r="A7" s="170"/>
      <c r="B7" s="170"/>
      <c r="C7" s="34" t="s">
        <v>15</v>
      </c>
      <c r="D7" s="35">
        <v>22</v>
      </c>
      <c r="E7" s="35">
        <v>22</v>
      </c>
      <c r="F7" s="36">
        <v>10.6</v>
      </c>
      <c r="G7" s="32">
        <v>10</v>
      </c>
      <c r="H7" s="37">
        <f>F7/E7</f>
        <v>0.48181818181818198</v>
      </c>
      <c r="I7" s="172">
        <f>H7*G7</f>
        <v>4.8181818181818201</v>
      </c>
      <c r="J7" s="172"/>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row>
    <row r="8" spans="1:255" s="29" customFormat="1" ht="36" customHeight="1">
      <c r="A8" s="170"/>
      <c r="B8" s="170"/>
      <c r="C8" s="34" t="s">
        <v>16</v>
      </c>
      <c r="D8" s="35">
        <v>22</v>
      </c>
      <c r="E8" s="35">
        <v>22</v>
      </c>
      <c r="F8" s="36">
        <v>10.6</v>
      </c>
      <c r="G8" s="32">
        <v>10</v>
      </c>
      <c r="H8" s="37">
        <f>F8/E8</f>
        <v>0.48181818181818198</v>
      </c>
      <c r="I8" s="172">
        <f>H8*G8</f>
        <v>4.8181818181818201</v>
      </c>
      <c r="J8" s="172"/>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row>
    <row r="9" spans="1:255" s="29" customFormat="1" ht="36" customHeight="1">
      <c r="A9" s="170"/>
      <c r="B9" s="170"/>
      <c r="C9" s="34" t="s">
        <v>17</v>
      </c>
      <c r="D9" s="35"/>
      <c r="E9" s="35"/>
      <c r="F9" s="35"/>
      <c r="G9" s="32" t="s">
        <v>18</v>
      </c>
      <c r="H9" s="35"/>
      <c r="I9" s="172" t="s">
        <v>18</v>
      </c>
      <c r="J9" s="172"/>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row>
    <row r="10" spans="1:255" ht="36" customHeight="1">
      <c r="A10" s="170"/>
      <c r="B10" s="170"/>
      <c r="C10" s="34" t="s">
        <v>19</v>
      </c>
      <c r="D10" s="38" t="s">
        <v>18</v>
      </c>
      <c r="E10" s="38" t="s">
        <v>18</v>
      </c>
      <c r="F10" s="38" t="s">
        <v>18</v>
      </c>
      <c r="G10" s="32" t="s">
        <v>18</v>
      </c>
      <c r="H10" s="35"/>
      <c r="I10" s="172" t="s">
        <v>18</v>
      </c>
      <c r="J10" s="172"/>
    </row>
    <row r="11" spans="1:255" ht="18" customHeight="1">
      <c r="A11" s="170" t="s">
        <v>20</v>
      </c>
      <c r="B11" s="170" t="s">
        <v>21</v>
      </c>
      <c r="C11" s="170"/>
      <c r="D11" s="170"/>
      <c r="E11" s="170"/>
      <c r="F11" s="172" t="s">
        <v>22</v>
      </c>
      <c r="G11" s="172"/>
      <c r="H11" s="172"/>
      <c r="I11" s="172"/>
      <c r="J11" s="172"/>
    </row>
    <row r="12" spans="1:255" ht="48.75" customHeight="1">
      <c r="A12" s="170"/>
      <c r="B12" s="173" t="s">
        <v>233</v>
      </c>
      <c r="C12" s="174"/>
      <c r="D12" s="174"/>
      <c r="E12" s="175"/>
      <c r="F12" s="172" t="s">
        <v>234</v>
      </c>
      <c r="G12" s="172"/>
      <c r="H12" s="172"/>
      <c r="I12" s="172"/>
      <c r="J12" s="172"/>
    </row>
    <row r="13" spans="1:255" ht="36" customHeight="1">
      <c r="A13" s="145" t="s">
        <v>24</v>
      </c>
      <c r="B13" s="146"/>
      <c r="C13" s="147"/>
      <c r="D13" s="145" t="s">
        <v>25</v>
      </c>
      <c r="E13" s="146"/>
      <c r="F13" s="147"/>
      <c r="G13" s="139" t="s">
        <v>26</v>
      </c>
      <c r="H13" s="139" t="s">
        <v>12</v>
      </c>
      <c r="I13" s="139" t="s">
        <v>14</v>
      </c>
      <c r="J13" s="139" t="s">
        <v>27</v>
      </c>
    </row>
    <row r="14" spans="1:255" ht="36" customHeight="1">
      <c r="A14" s="39" t="s">
        <v>28</v>
      </c>
      <c r="B14" s="32" t="s">
        <v>29</v>
      </c>
      <c r="C14" s="32" t="s">
        <v>30</v>
      </c>
      <c r="D14" s="32" t="s">
        <v>31</v>
      </c>
      <c r="E14" s="32" t="s">
        <v>32</v>
      </c>
      <c r="F14" s="13" t="s">
        <v>33</v>
      </c>
      <c r="G14" s="140"/>
      <c r="H14" s="140"/>
      <c r="I14" s="140"/>
      <c r="J14" s="140"/>
    </row>
    <row r="15" spans="1:255" ht="25.5" customHeight="1">
      <c r="A15" s="170"/>
      <c r="B15" s="44" t="s">
        <v>35</v>
      </c>
      <c r="C15" s="89" t="s">
        <v>235</v>
      </c>
      <c r="D15" s="154" t="s">
        <v>37</v>
      </c>
      <c r="E15" s="89">
        <v>14</v>
      </c>
      <c r="F15" s="13" t="s">
        <v>41</v>
      </c>
      <c r="G15" s="48">
        <v>14</v>
      </c>
      <c r="H15" s="40">
        <v>10</v>
      </c>
      <c r="I15" s="40">
        <v>10</v>
      </c>
      <c r="J15" s="40"/>
    </row>
    <row r="16" spans="1:255" ht="25.5" customHeight="1">
      <c r="A16" s="170"/>
      <c r="B16" s="44"/>
      <c r="C16" s="89" t="s">
        <v>36</v>
      </c>
      <c r="D16" s="152"/>
      <c r="E16" s="89">
        <v>3</v>
      </c>
      <c r="F16" s="13" t="s">
        <v>38</v>
      </c>
      <c r="G16" s="48">
        <v>3</v>
      </c>
      <c r="H16" s="40">
        <v>10</v>
      </c>
      <c r="I16" s="40">
        <v>10</v>
      </c>
      <c r="J16" s="40"/>
    </row>
    <row r="17" spans="1:10" ht="24.75" customHeight="1">
      <c r="A17" s="170"/>
      <c r="B17" s="44"/>
      <c r="C17" s="89" t="s">
        <v>40</v>
      </c>
      <c r="D17" s="152"/>
      <c r="E17" s="89">
        <v>1</v>
      </c>
      <c r="F17" s="13" t="s">
        <v>41</v>
      </c>
      <c r="G17" s="48">
        <v>1</v>
      </c>
      <c r="H17" s="40">
        <v>10</v>
      </c>
      <c r="I17" s="40">
        <v>10</v>
      </c>
      <c r="J17" s="40"/>
    </row>
    <row r="18" spans="1:10" ht="23.25" customHeight="1">
      <c r="A18" s="170"/>
      <c r="B18" s="44"/>
      <c r="C18" s="89" t="s">
        <v>162</v>
      </c>
      <c r="D18" s="152"/>
      <c r="E18" s="89">
        <v>1</v>
      </c>
      <c r="F18" s="13" t="s">
        <v>41</v>
      </c>
      <c r="G18" s="48">
        <v>1</v>
      </c>
      <c r="H18" s="40">
        <v>10</v>
      </c>
      <c r="I18" s="40">
        <v>10</v>
      </c>
      <c r="J18" s="40"/>
    </row>
    <row r="19" spans="1:10" ht="18" customHeight="1">
      <c r="A19" s="170"/>
      <c r="B19" s="44"/>
      <c r="C19" s="89" t="s">
        <v>236</v>
      </c>
      <c r="D19" s="152"/>
      <c r="E19" s="89">
        <v>1</v>
      </c>
      <c r="F19" s="13" t="s">
        <v>41</v>
      </c>
      <c r="G19" s="48">
        <v>1</v>
      </c>
      <c r="H19" s="40">
        <v>10</v>
      </c>
      <c r="I19" s="40">
        <v>10</v>
      </c>
      <c r="J19" s="40"/>
    </row>
    <row r="20" spans="1:10" ht="18" customHeight="1">
      <c r="A20" s="170"/>
      <c r="B20" s="89" t="s">
        <v>46</v>
      </c>
      <c r="C20" s="58"/>
      <c r="D20" s="152"/>
      <c r="E20" s="59"/>
      <c r="F20" s="13"/>
      <c r="G20" s="48"/>
      <c r="H20" s="40"/>
      <c r="I20" s="40"/>
      <c r="J20" s="40"/>
    </row>
    <row r="21" spans="1:10" ht="18" customHeight="1">
      <c r="A21" s="170"/>
      <c r="B21" s="90"/>
      <c r="C21" s="89" t="s">
        <v>237</v>
      </c>
      <c r="D21" s="152"/>
      <c r="E21" s="89">
        <v>100</v>
      </c>
      <c r="F21" s="13" t="s">
        <v>48</v>
      </c>
      <c r="G21" s="89">
        <v>100</v>
      </c>
      <c r="H21" s="40">
        <v>10</v>
      </c>
      <c r="I21" s="40">
        <v>10</v>
      </c>
      <c r="J21" s="40"/>
    </row>
    <row r="22" spans="1:10" ht="18" customHeight="1">
      <c r="A22" s="170"/>
      <c r="B22" s="90"/>
      <c r="C22" s="89" t="s">
        <v>50</v>
      </c>
      <c r="D22" s="152"/>
      <c r="E22" s="89">
        <v>100</v>
      </c>
      <c r="F22" s="13" t="s">
        <v>48</v>
      </c>
      <c r="G22" s="89">
        <v>100</v>
      </c>
      <c r="H22" s="40">
        <v>10</v>
      </c>
      <c r="I22" s="40">
        <v>10</v>
      </c>
      <c r="J22" s="40"/>
    </row>
    <row r="23" spans="1:10" ht="18" customHeight="1">
      <c r="A23" s="170"/>
      <c r="B23" s="90"/>
      <c r="C23" s="89" t="s">
        <v>193</v>
      </c>
      <c r="D23" s="152"/>
      <c r="E23" s="89">
        <v>100</v>
      </c>
      <c r="F23" s="13"/>
      <c r="G23" s="89">
        <v>100</v>
      </c>
      <c r="H23" s="40">
        <v>10</v>
      </c>
      <c r="I23" s="40">
        <v>10</v>
      </c>
      <c r="J23" s="40"/>
    </row>
    <row r="24" spans="1:10" ht="30" customHeight="1">
      <c r="A24" s="32"/>
      <c r="B24" s="90"/>
      <c r="C24" s="89" t="s">
        <v>238</v>
      </c>
      <c r="D24" s="152"/>
      <c r="E24" s="26">
        <v>95</v>
      </c>
      <c r="F24" s="13" t="s">
        <v>48</v>
      </c>
      <c r="G24" s="48">
        <v>100</v>
      </c>
      <c r="H24" s="40">
        <v>5</v>
      </c>
      <c r="I24" s="40">
        <v>5</v>
      </c>
      <c r="J24" s="40"/>
    </row>
    <row r="25" spans="1:10" ht="30" customHeight="1">
      <c r="A25" s="50" t="s">
        <v>63</v>
      </c>
      <c r="B25" s="78"/>
      <c r="C25" s="76" t="s">
        <v>239</v>
      </c>
      <c r="D25" s="152"/>
      <c r="E25" s="33" t="s">
        <v>240</v>
      </c>
      <c r="F25" s="33" t="s">
        <v>41</v>
      </c>
      <c r="G25" s="48">
        <v>0</v>
      </c>
      <c r="H25" s="40">
        <v>5</v>
      </c>
      <c r="I25" s="40">
        <v>5</v>
      </c>
      <c r="J25" s="80" t="s">
        <v>68</v>
      </c>
    </row>
    <row r="26" spans="1:10" ht="54" customHeight="1">
      <c r="A26" s="170" t="s">
        <v>69</v>
      </c>
      <c r="B26" s="170"/>
      <c r="C26" s="170"/>
      <c r="D26" s="171"/>
      <c r="E26" s="171"/>
      <c r="F26" s="171"/>
      <c r="G26" s="171"/>
      <c r="H26" s="171"/>
      <c r="I26" s="171"/>
      <c r="J26" s="171"/>
    </row>
    <row r="27" spans="1:10" ht="25.5" customHeight="1">
      <c r="A27" s="170" t="s">
        <v>70</v>
      </c>
      <c r="B27" s="170"/>
      <c r="C27" s="170"/>
      <c r="D27" s="170"/>
      <c r="E27" s="170"/>
      <c r="F27" s="170"/>
      <c r="G27" s="170"/>
      <c r="H27" s="32">
        <v>100</v>
      </c>
      <c r="I27" s="32">
        <v>94.8</v>
      </c>
      <c r="J27" s="53"/>
    </row>
    <row r="28" spans="1:10" ht="17.100000000000001" customHeight="1">
      <c r="A28" s="51"/>
      <c r="B28" s="51"/>
      <c r="C28" s="51"/>
      <c r="D28" s="51"/>
      <c r="E28" s="51"/>
      <c r="F28" s="51"/>
      <c r="G28" s="51"/>
      <c r="H28" s="51"/>
      <c r="I28" s="51"/>
      <c r="J28" s="54"/>
    </row>
  </sheetData>
  <mergeCells count="28">
    <mergeCell ref="A2:J2"/>
    <mergeCell ref="A4:B4"/>
    <mergeCell ref="C4:J4"/>
    <mergeCell ref="A5:B5"/>
    <mergeCell ref="C5:E5"/>
    <mergeCell ref="G5:J5"/>
    <mergeCell ref="D13:F13"/>
    <mergeCell ref="I6:J6"/>
    <mergeCell ref="I7:J7"/>
    <mergeCell ref="I8:J8"/>
    <mergeCell ref="I9:J9"/>
    <mergeCell ref="I10:J10"/>
    <mergeCell ref="A6:B10"/>
    <mergeCell ref="A26:C26"/>
    <mergeCell ref="D26:J26"/>
    <mergeCell ref="A27:G27"/>
    <mergeCell ref="A11:A12"/>
    <mergeCell ref="A15:A23"/>
    <mergeCell ref="D15:D25"/>
    <mergeCell ref="G13:G14"/>
    <mergeCell ref="H13:H14"/>
    <mergeCell ref="I13:I14"/>
    <mergeCell ref="J13:J14"/>
    <mergeCell ref="B11:E11"/>
    <mergeCell ref="F11:J11"/>
    <mergeCell ref="B12:E12"/>
    <mergeCell ref="F12:J12"/>
    <mergeCell ref="A13:C13"/>
  </mergeCells>
  <phoneticPr fontId="8"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dimension ref="A2:IU24"/>
  <sheetViews>
    <sheetView workbookViewId="0">
      <selection activeCell="D9" sqref="D9"/>
    </sheetView>
  </sheetViews>
  <sheetFormatPr defaultColWidth="7.875" defaultRowHeight="13.5"/>
  <cols>
    <col min="1" max="1" width="10.375" style="1" customWidth="1"/>
    <col min="2" max="2" width="15.375" style="1" customWidth="1"/>
    <col min="3" max="3" width="17" style="1" customWidth="1"/>
    <col min="4" max="6" width="10.5" style="1" customWidth="1"/>
    <col min="7" max="7" width="9.375" style="85" customWidth="1"/>
    <col min="8" max="8" width="7.875" style="1"/>
    <col min="9" max="9" width="8" style="1" customWidth="1"/>
    <col min="10" max="10" width="10.75" style="1" customWidth="1"/>
    <col min="11" max="16384" width="7.875" style="1"/>
  </cols>
  <sheetData>
    <row r="2" spans="1:255" ht="26.1" customHeight="1">
      <c r="A2" s="148" t="s">
        <v>0</v>
      </c>
      <c r="B2" s="148"/>
      <c r="C2" s="148"/>
      <c r="D2" s="148"/>
      <c r="E2" s="148"/>
      <c r="F2" s="148"/>
      <c r="G2" s="183"/>
      <c r="H2" s="148"/>
      <c r="I2" s="148"/>
      <c r="J2" s="148"/>
    </row>
    <row r="3" spans="1:255" s="2" customFormat="1" ht="13.15" customHeight="1">
      <c r="A3" s="5"/>
      <c r="B3" s="5"/>
      <c r="C3" s="5"/>
      <c r="D3" s="5"/>
      <c r="E3" s="5"/>
      <c r="F3" s="5"/>
      <c r="G3" s="5"/>
      <c r="H3" s="5"/>
      <c r="I3" s="5"/>
      <c r="J3" s="22" t="s">
        <v>1</v>
      </c>
    </row>
    <row r="4" spans="1:255" s="3" customFormat="1" ht="18" customHeight="1">
      <c r="A4" s="135" t="s">
        <v>2</v>
      </c>
      <c r="B4" s="135"/>
      <c r="C4" s="149" t="s">
        <v>241</v>
      </c>
      <c r="D4" s="149"/>
      <c r="E4" s="149"/>
      <c r="F4" s="149"/>
      <c r="G4" s="149"/>
      <c r="H4" s="149"/>
      <c r="I4" s="149"/>
      <c r="J4" s="14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s="4" customFormat="1" ht="18" customHeight="1">
      <c r="A5" s="135" t="s">
        <v>4</v>
      </c>
      <c r="B5" s="135"/>
      <c r="C5" s="150" t="s">
        <v>5</v>
      </c>
      <c r="D5" s="150"/>
      <c r="E5" s="150"/>
      <c r="F5" s="6" t="s">
        <v>6</v>
      </c>
      <c r="G5" s="149" t="s">
        <v>7</v>
      </c>
      <c r="H5" s="149"/>
      <c r="I5" s="149"/>
      <c r="J5" s="14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s="4" customFormat="1" ht="56.1" customHeight="1">
      <c r="A6" s="135" t="s">
        <v>8</v>
      </c>
      <c r="B6" s="135"/>
      <c r="C6" s="6"/>
      <c r="D6" s="6" t="s">
        <v>9</v>
      </c>
      <c r="E6" s="6" t="s">
        <v>10</v>
      </c>
      <c r="F6" s="6" t="s">
        <v>11</v>
      </c>
      <c r="G6" s="6" t="s">
        <v>12</v>
      </c>
      <c r="H6" s="6" t="s">
        <v>13</v>
      </c>
      <c r="I6" s="135" t="s">
        <v>14</v>
      </c>
      <c r="J6" s="13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s="4" customFormat="1" ht="36" customHeight="1">
      <c r="A7" s="135"/>
      <c r="B7" s="135"/>
      <c r="C7" s="9" t="s">
        <v>15</v>
      </c>
      <c r="D7" s="55">
        <f>475000/10000</f>
        <v>47.5</v>
      </c>
      <c r="E7" s="55">
        <f>475000/10000</f>
        <v>47.5</v>
      </c>
      <c r="F7" s="55">
        <f>121396/10000</f>
        <v>12.1396</v>
      </c>
      <c r="G7" s="6">
        <v>10</v>
      </c>
      <c r="H7" s="37">
        <f>F7/E7</f>
        <v>0.25557052631578903</v>
      </c>
      <c r="I7" s="141">
        <f>H7*G7</f>
        <v>2.5557052631578898</v>
      </c>
      <c r="J7" s="1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s="4" customFormat="1" ht="36" customHeight="1">
      <c r="A8" s="135"/>
      <c r="B8" s="135"/>
      <c r="C8" s="9" t="s">
        <v>16</v>
      </c>
      <c r="D8" s="35">
        <v>47.5</v>
      </c>
      <c r="E8" s="35">
        <v>47.5</v>
      </c>
      <c r="F8" s="36">
        <v>12.14</v>
      </c>
      <c r="G8" s="6">
        <v>10</v>
      </c>
      <c r="H8" s="37">
        <f>F8/E8</f>
        <v>0.25557894736842102</v>
      </c>
      <c r="I8" s="141">
        <f>H8*G8</f>
        <v>2.5557894736842099</v>
      </c>
      <c r="J8" s="14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s="4" customFormat="1" ht="36" customHeight="1">
      <c r="A9" s="135"/>
      <c r="B9" s="135"/>
      <c r="C9" s="9" t="s">
        <v>17</v>
      </c>
      <c r="D9" s="10"/>
      <c r="E9" s="10"/>
      <c r="F9" s="10"/>
      <c r="G9" s="6" t="s">
        <v>18</v>
      </c>
      <c r="H9" s="10"/>
      <c r="I9" s="141" t="s">
        <v>18</v>
      </c>
      <c r="J9" s="14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ht="36" customHeight="1">
      <c r="A10" s="135"/>
      <c r="B10" s="135"/>
      <c r="C10" s="9" t="s">
        <v>19</v>
      </c>
      <c r="D10" s="12" t="s">
        <v>18</v>
      </c>
      <c r="E10" s="12" t="s">
        <v>18</v>
      </c>
      <c r="F10" s="12" t="s">
        <v>18</v>
      </c>
      <c r="G10" s="6" t="s">
        <v>18</v>
      </c>
      <c r="H10" s="10"/>
      <c r="I10" s="141" t="s">
        <v>18</v>
      </c>
      <c r="J10" s="141"/>
    </row>
    <row r="11" spans="1:255" ht="18" customHeight="1">
      <c r="A11" s="135" t="s">
        <v>20</v>
      </c>
      <c r="B11" s="135" t="s">
        <v>21</v>
      </c>
      <c r="C11" s="135"/>
      <c r="D11" s="135"/>
      <c r="E11" s="135"/>
      <c r="F11" s="141" t="s">
        <v>22</v>
      </c>
      <c r="G11" s="141"/>
      <c r="H11" s="141"/>
      <c r="I11" s="141"/>
      <c r="J11" s="141"/>
    </row>
    <row r="12" spans="1:255" ht="105.95" customHeight="1">
      <c r="A12" s="135"/>
      <c r="B12" s="142" t="s">
        <v>242</v>
      </c>
      <c r="C12" s="143"/>
      <c r="D12" s="143"/>
      <c r="E12" s="144"/>
      <c r="F12" s="169" t="s">
        <v>243</v>
      </c>
      <c r="G12" s="141"/>
      <c r="H12" s="169"/>
      <c r="I12" s="169"/>
      <c r="J12" s="169"/>
    </row>
    <row r="13" spans="1:255" ht="36" customHeight="1">
      <c r="A13" s="145" t="s">
        <v>24</v>
      </c>
      <c r="B13" s="146"/>
      <c r="C13" s="147"/>
      <c r="D13" s="145" t="s">
        <v>25</v>
      </c>
      <c r="E13" s="146"/>
      <c r="F13" s="147"/>
      <c r="G13" s="139" t="s">
        <v>26</v>
      </c>
      <c r="H13" s="139" t="s">
        <v>12</v>
      </c>
      <c r="I13" s="139" t="s">
        <v>14</v>
      </c>
      <c r="J13" s="139" t="s">
        <v>27</v>
      </c>
    </row>
    <row r="14" spans="1:255" ht="36" customHeight="1">
      <c r="A14" s="56" t="s">
        <v>28</v>
      </c>
      <c r="B14" s="6" t="s">
        <v>29</v>
      </c>
      <c r="C14" s="6" t="s">
        <v>30</v>
      </c>
      <c r="D14" s="6" t="s">
        <v>31</v>
      </c>
      <c r="E14" s="6" t="s">
        <v>32</v>
      </c>
      <c r="F14" s="13" t="s">
        <v>33</v>
      </c>
      <c r="G14" s="140"/>
      <c r="H14" s="140"/>
      <c r="I14" s="140"/>
      <c r="J14" s="140"/>
    </row>
    <row r="15" spans="1:255" ht="107.1" customHeight="1">
      <c r="A15" s="135" t="s">
        <v>34</v>
      </c>
      <c r="B15" s="182" t="s">
        <v>35</v>
      </c>
      <c r="C15" s="86" t="s">
        <v>244</v>
      </c>
      <c r="D15" s="57" t="s">
        <v>245</v>
      </c>
      <c r="E15" s="59">
        <v>1</v>
      </c>
      <c r="F15" s="13" t="s">
        <v>115</v>
      </c>
      <c r="G15" s="40" t="s">
        <v>246</v>
      </c>
      <c r="H15" s="40">
        <v>15</v>
      </c>
      <c r="I15" s="40">
        <v>15</v>
      </c>
      <c r="J15" s="40"/>
    </row>
    <row r="16" spans="1:255" ht="51" customHeight="1">
      <c r="A16" s="135"/>
      <c r="B16" s="182"/>
      <c r="C16" s="57" t="s">
        <v>247</v>
      </c>
      <c r="D16" s="67" t="s">
        <v>245</v>
      </c>
      <c r="E16" s="59">
        <v>1</v>
      </c>
      <c r="F16" s="13" t="s">
        <v>115</v>
      </c>
      <c r="G16" s="40" t="s">
        <v>247</v>
      </c>
      <c r="H16" s="40">
        <v>15</v>
      </c>
      <c r="I16" s="40">
        <v>15</v>
      </c>
      <c r="J16" s="40"/>
    </row>
    <row r="17" spans="1:10" ht="23.25" customHeight="1">
      <c r="A17" s="135"/>
      <c r="B17" s="87" t="s">
        <v>46</v>
      </c>
      <c r="C17" s="87" t="s">
        <v>191</v>
      </c>
      <c r="D17" s="67" t="s">
        <v>248</v>
      </c>
      <c r="E17" s="59">
        <v>95</v>
      </c>
      <c r="F17" s="13" t="s">
        <v>48</v>
      </c>
      <c r="G17" s="40" t="s">
        <v>249</v>
      </c>
      <c r="H17" s="40">
        <v>15</v>
      </c>
      <c r="I17" s="40">
        <v>15</v>
      </c>
      <c r="J17" s="40"/>
    </row>
    <row r="18" spans="1:10" ht="18" customHeight="1">
      <c r="A18" s="135"/>
      <c r="B18" s="87" t="s">
        <v>54</v>
      </c>
      <c r="C18" s="87" t="s">
        <v>164</v>
      </c>
      <c r="D18" s="67" t="s">
        <v>245</v>
      </c>
      <c r="E18" s="59">
        <v>100</v>
      </c>
      <c r="F18" s="13" t="s">
        <v>48</v>
      </c>
      <c r="G18" s="40" t="s">
        <v>250</v>
      </c>
      <c r="H18" s="40">
        <v>15</v>
      </c>
      <c r="I18" s="40">
        <v>15</v>
      </c>
      <c r="J18" s="40"/>
    </row>
    <row r="19" spans="1:10" ht="18" customHeight="1">
      <c r="A19" s="135"/>
      <c r="B19" s="87" t="s">
        <v>82</v>
      </c>
      <c r="C19" s="87" t="s">
        <v>194</v>
      </c>
      <c r="D19" s="67" t="s">
        <v>245</v>
      </c>
      <c r="E19" s="59">
        <v>100</v>
      </c>
      <c r="F19" s="13" t="s">
        <v>48</v>
      </c>
      <c r="G19" s="88" t="s">
        <v>251</v>
      </c>
      <c r="H19" s="40">
        <v>10</v>
      </c>
      <c r="I19" s="40">
        <v>10</v>
      </c>
      <c r="J19" s="40"/>
    </row>
    <row r="20" spans="1:10" ht="30" customHeight="1">
      <c r="A20" s="87" t="s">
        <v>86</v>
      </c>
      <c r="B20" s="87" t="s">
        <v>167</v>
      </c>
      <c r="C20" s="87" t="s">
        <v>252</v>
      </c>
      <c r="D20" s="67" t="s">
        <v>248</v>
      </c>
      <c r="E20" s="6">
        <v>85</v>
      </c>
      <c r="F20" s="13" t="s">
        <v>48</v>
      </c>
      <c r="G20" s="6" t="s">
        <v>253</v>
      </c>
      <c r="H20" s="40">
        <v>10</v>
      </c>
      <c r="I20" s="40">
        <v>10</v>
      </c>
      <c r="J20" s="40"/>
    </row>
    <row r="21" spans="1:10" ht="30" customHeight="1">
      <c r="A21" s="61" t="s">
        <v>63</v>
      </c>
      <c r="B21" s="87" t="s">
        <v>129</v>
      </c>
      <c r="C21" s="87" t="s">
        <v>199</v>
      </c>
      <c r="D21" s="67" t="s">
        <v>248</v>
      </c>
      <c r="E21" s="7" t="s">
        <v>66</v>
      </c>
      <c r="F21" s="13" t="s">
        <v>48</v>
      </c>
      <c r="G21" s="7" t="s">
        <v>253</v>
      </c>
      <c r="H21" s="40">
        <v>10</v>
      </c>
      <c r="I21" s="40">
        <v>10</v>
      </c>
      <c r="J21" s="23" t="s">
        <v>68</v>
      </c>
    </row>
    <row r="22" spans="1:10" ht="54" customHeight="1">
      <c r="A22" s="135" t="s">
        <v>69</v>
      </c>
      <c r="B22" s="135"/>
      <c r="C22" s="135"/>
      <c r="D22" s="136"/>
      <c r="E22" s="136"/>
      <c r="F22" s="136"/>
      <c r="G22" s="135"/>
      <c r="H22" s="136"/>
      <c r="I22" s="136"/>
      <c r="J22" s="136"/>
    </row>
    <row r="23" spans="1:10" ht="25.5" customHeight="1">
      <c r="A23" s="135" t="s">
        <v>70</v>
      </c>
      <c r="B23" s="135"/>
      <c r="C23" s="135"/>
      <c r="D23" s="135"/>
      <c r="E23" s="135"/>
      <c r="F23" s="135"/>
      <c r="G23" s="135"/>
      <c r="H23" s="6">
        <v>100</v>
      </c>
      <c r="I23" s="6">
        <v>92.56</v>
      </c>
      <c r="J23" s="24"/>
    </row>
    <row r="24" spans="1:10" ht="17.100000000000001" customHeight="1">
      <c r="A24" s="21"/>
      <c r="B24" s="21"/>
      <c r="C24" s="21"/>
      <c r="D24" s="21"/>
      <c r="E24" s="21"/>
      <c r="F24" s="21"/>
      <c r="G24" s="21"/>
      <c r="H24" s="21"/>
      <c r="I24" s="21"/>
      <c r="J24" s="25"/>
    </row>
  </sheetData>
  <mergeCells count="28">
    <mergeCell ref="A2:J2"/>
    <mergeCell ref="A4:B4"/>
    <mergeCell ref="C4:J4"/>
    <mergeCell ref="A5:B5"/>
    <mergeCell ref="C5:E5"/>
    <mergeCell ref="G5:J5"/>
    <mergeCell ref="D13:F13"/>
    <mergeCell ref="I6:J6"/>
    <mergeCell ref="I7:J7"/>
    <mergeCell ref="I8:J8"/>
    <mergeCell ref="I9:J9"/>
    <mergeCell ref="I10:J10"/>
    <mergeCell ref="A6:B10"/>
    <mergeCell ref="A22:C22"/>
    <mergeCell ref="D22:J22"/>
    <mergeCell ref="A23:G23"/>
    <mergeCell ref="A11:A12"/>
    <mergeCell ref="A15:A19"/>
    <mergeCell ref="B15:B16"/>
    <mergeCell ref="G13:G14"/>
    <mergeCell ref="H13:H14"/>
    <mergeCell ref="I13:I14"/>
    <mergeCell ref="J13:J14"/>
    <mergeCell ref="B11:E11"/>
    <mergeCell ref="F11:J11"/>
    <mergeCell ref="B12:E12"/>
    <mergeCell ref="F12:J12"/>
    <mergeCell ref="A13:C13"/>
  </mergeCells>
  <phoneticPr fontId="8"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dimension ref="A2:IU27"/>
  <sheetViews>
    <sheetView workbookViewId="0">
      <selection activeCell="L8" sqref="L8"/>
    </sheetView>
  </sheetViews>
  <sheetFormatPr defaultColWidth="7.875" defaultRowHeight="13.5"/>
  <cols>
    <col min="1" max="2" width="10.375" style="26" customWidth="1"/>
    <col min="3" max="3" width="13.625" style="26" customWidth="1"/>
    <col min="4" max="4" width="10.5" style="26" customWidth="1"/>
    <col min="5" max="5" width="15.875" style="26" customWidth="1"/>
    <col min="6" max="6" width="10.5" style="26" customWidth="1"/>
    <col min="7" max="7" width="9.375" style="26" customWidth="1"/>
    <col min="8" max="8" width="7.875" style="26"/>
    <col min="9" max="9" width="8" style="26" customWidth="1"/>
    <col min="10" max="10" width="10.75" style="26" customWidth="1"/>
    <col min="11" max="16384" width="7.875" style="26"/>
  </cols>
  <sheetData>
    <row r="2" spans="1:255" ht="26.1" customHeight="1">
      <c r="A2" s="161" t="s">
        <v>0</v>
      </c>
      <c r="B2" s="161"/>
      <c r="C2" s="161"/>
      <c r="D2" s="161"/>
      <c r="E2" s="161"/>
      <c r="F2" s="161"/>
      <c r="G2" s="161"/>
      <c r="H2" s="161"/>
      <c r="I2" s="161"/>
      <c r="J2" s="161"/>
    </row>
    <row r="3" spans="1:255" s="27" customFormat="1" ht="13.15" customHeight="1">
      <c r="A3" s="31"/>
      <c r="B3" s="31"/>
      <c r="C3" s="31"/>
      <c r="D3" s="31"/>
      <c r="E3" s="31"/>
      <c r="F3" s="31"/>
      <c r="G3" s="31"/>
      <c r="H3" s="31"/>
      <c r="I3" s="31"/>
      <c r="J3" s="52" t="s">
        <v>1</v>
      </c>
    </row>
    <row r="4" spans="1:255" s="28" customFormat="1" ht="18" customHeight="1">
      <c r="A4" s="170" t="s">
        <v>2</v>
      </c>
      <c r="B4" s="170"/>
      <c r="C4" s="177" t="s">
        <v>254</v>
      </c>
      <c r="D4" s="177"/>
      <c r="E4" s="177"/>
      <c r="F4" s="177"/>
      <c r="G4" s="177"/>
      <c r="H4" s="177"/>
      <c r="I4" s="177"/>
      <c r="J4" s="177"/>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row>
    <row r="5" spans="1:255" s="29" customFormat="1" ht="18" customHeight="1">
      <c r="A5" s="170" t="s">
        <v>4</v>
      </c>
      <c r="B5" s="170"/>
      <c r="C5" s="178" t="s">
        <v>5</v>
      </c>
      <c r="D5" s="178"/>
      <c r="E5" s="178"/>
      <c r="F5" s="32" t="s">
        <v>6</v>
      </c>
      <c r="G5" s="177" t="s">
        <v>7</v>
      </c>
      <c r="H5" s="177"/>
      <c r="I5" s="177"/>
      <c r="J5" s="177"/>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row>
    <row r="6" spans="1:255" s="29" customFormat="1" ht="56.1" customHeight="1">
      <c r="A6" s="170" t="s">
        <v>8</v>
      </c>
      <c r="B6" s="170"/>
      <c r="C6" s="32"/>
      <c r="D6" s="32" t="s">
        <v>9</v>
      </c>
      <c r="E6" s="32" t="s">
        <v>10</v>
      </c>
      <c r="F6" s="32" t="s">
        <v>11</v>
      </c>
      <c r="G6" s="32" t="s">
        <v>12</v>
      </c>
      <c r="H6" s="32" t="s">
        <v>13</v>
      </c>
      <c r="I6" s="170" t="s">
        <v>14</v>
      </c>
      <c r="J6" s="170"/>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row>
    <row r="7" spans="1:255" s="29" customFormat="1" ht="36" customHeight="1">
      <c r="A7" s="170"/>
      <c r="B7" s="170"/>
      <c r="C7" s="34" t="s">
        <v>15</v>
      </c>
      <c r="D7" s="35"/>
      <c r="E7" s="35">
        <v>22.24</v>
      </c>
      <c r="F7" s="36">
        <v>9.8000000000000007</v>
      </c>
      <c r="G7" s="123">
        <v>10</v>
      </c>
      <c r="H7" s="37">
        <f>F7/E7</f>
        <v>0.44064748201438853</v>
      </c>
      <c r="I7" s="172">
        <f>H7*G7</f>
        <v>4.4064748201438855</v>
      </c>
      <c r="J7" s="172"/>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row>
    <row r="8" spans="1:255" s="29" customFormat="1" ht="36" customHeight="1">
      <c r="A8" s="170"/>
      <c r="B8" s="170"/>
      <c r="C8" s="34" t="s">
        <v>16</v>
      </c>
      <c r="D8" s="35"/>
      <c r="E8" s="198"/>
      <c r="F8" s="198"/>
      <c r="G8" s="198"/>
      <c r="H8" s="198"/>
      <c r="I8" s="199"/>
      <c r="J8" s="200"/>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row>
    <row r="9" spans="1:255" s="29" customFormat="1" ht="36" customHeight="1">
      <c r="A9" s="170"/>
      <c r="B9" s="170"/>
      <c r="C9" s="34" t="s">
        <v>17</v>
      </c>
      <c r="D9" s="35"/>
      <c r="E9" s="35">
        <v>22.24</v>
      </c>
      <c r="F9" s="36">
        <v>9.8000000000000007</v>
      </c>
      <c r="G9" s="32">
        <v>10</v>
      </c>
      <c r="H9" s="37">
        <f>F9/E9</f>
        <v>0.44064748201438902</v>
      </c>
      <c r="I9" s="172">
        <f>H9*G9</f>
        <v>4.4064748201438899</v>
      </c>
      <c r="J9" s="172"/>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row>
    <row r="10" spans="1:255" ht="36" customHeight="1">
      <c r="A10" s="170"/>
      <c r="B10" s="170"/>
      <c r="C10" s="34" t="s">
        <v>19</v>
      </c>
      <c r="D10" s="38" t="s">
        <v>18</v>
      </c>
      <c r="E10" s="38" t="s">
        <v>18</v>
      </c>
      <c r="F10" s="38" t="s">
        <v>18</v>
      </c>
      <c r="G10" s="32" t="s">
        <v>18</v>
      </c>
      <c r="H10" s="35"/>
      <c r="I10" s="172" t="s">
        <v>18</v>
      </c>
      <c r="J10" s="172"/>
    </row>
    <row r="11" spans="1:255" ht="18" customHeight="1">
      <c r="A11" s="170" t="s">
        <v>20</v>
      </c>
      <c r="B11" s="170" t="s">
        <v>21</v>
      </c>
      <c r="C11" s="170"/>
      <c r="D11" s="170"/>
      <c r="E11" s="170"/>
      <c r="F11" s="172" t="s">
        <v>22</v>
      </c>
      <c r="G11" s="172"/>
      <c r="H11" s="172"/>
      <c r="I11" s="172"/>
      <c r="J11" s="172"/>
    </row>
    <row r="12" spans="1:255" ht="48.75" customHeight="1">
      <c r="A12" s="170"/>
      <c r="B12" s="173" t="s">
        <v>255</v>
      </c>
      <c r="C12" s="174"/>
      <c r="D12" s="174"/>
      <c r="E12" s="175"/>
      <c r="F12" s="172" t="s">
        <v>255</v>
      </c>
      <c r="G12" s="172"/>
      <c r="H12" s="172"/>
      <c r="I12" s="172"/>
      <c r="J12" s="172"/>
    </row>
    <row r="13" spans="1:255" ht="36" customHeight="1">
      <c r="A13" s="145" t="s">
        <v>24</v>
      </c>
      <c r="B13" s="146"/>
      <c r="C13" s="147"/>
      <c r="D13" s="145" t="s">
        <v>25</v>
      </c>
      <c r="E13" s="146"/>
      <c r="F13" s="147"/>
      <c r="G13" s="139" t="s">
        <v>26</v>
      </c>
      <c r="H13" s="139" t="s">
        <v>12</v>
      </c>
      <c r="I13" s="139" t="s">
        <v>14</v>
      </c>
      <c r="J13" s="139" t="s">
        <v>27</v>
      </c>
    </row>
    <row r="14" spans="1:255" ht="36" customHeight="1">
      <c r="A14" s="39" t="s">
        <v>28</v>
      </c>
      <c r="B14" s="32" t="s">
        <v>29</v>
      </c>
      <c r="C14" s="32" t="s">
        <v>30</v>
      </c>
      <c r="D14" s="32" t="s">
        <v>31</v>
      </c>
      <c r="E14" s="32" t="s">
        <v>32</v>
      </c>
      <c r="F14" s="13" t="s">
        <v>33</v>
      </c>
      <c r="G14" s="140"/>
      <c r="H14" s="140"/>
      <c r="I14" s="140"/>
      <c r="J14" s="140"/>
    </row>
    <row r="15" spans="1:255" ht="25.5" customHeight="1">
      <c r="A15" s="170" t="s">
        <v>34</v>
      </c>
      <c r="B15" s="44" t="s">
        <v>35</v>
      </c>
      <c r="C15" s="43" t="s">
        <v>36</v>
      </c>
      <c r="D15" s="32" t="s">
        <v>256</v>
      </c>
      <c r="E15" s="45">
        <v>2</v>
      </c>
      <c r="F15" s="13" t="s">
        <v>38</v>
      </c>
      <c r="G15" s="48" t="s">
        <v>190</v>
      </c>
      <c r="H15" s="40">
        <v>10</v>
      </c>
      <c r="I15" s="40">
        <v>10</v>
      </c>
      <c r="J15" s="40"/>
    </row>
    <row r="16" spans="1:255" ht="24.75" customHeight="1">
      <c r="A16" s="170"/>
      <c r="C16" s="43" t="s">
        <v>40</v>
      </c>
      <c r="D16" s="32" t="s">
        <v>256</v>
      </c>
      <c r="E16" s="45">
        <v>3</v>
      </c>
      <c r="F16" s="13" t="s">
        <v>41</v>
      </c>
      <c r="G16" s="48" t="s">
        <v>42</v>
      </c>
      <c r="H16" s="40">
        <v>10</v>
      </c>
      <c r="I16" s="40">
        <v>10</v>
      </c>
      <c r="J16" s="40"/>
    </row>
    <row r="17" spans="1:10" ht="23.25" customHeight="1">
      <c r="A17" s="170"/>
      <c r="B17" s="44"/>
      <c r="C17" s="43" t="s">
        <v>257</v>
      </c>
      <c r="D17" s="32" t="s">
        <v>256</v>
      </c>
      <c r="E17" s="45">
        <v>1</v>
      </c>
      <c r="F17" s="13" t="s">
        <v>44</v>
      </c>
      <c r="G17" s="48" t="s">
        <v>258</v>
      </c>
      <c r="H17" s="40">
        <v>10</v>
      </c>
      <c r="I17" s="40">
        <v>8</v>
      </c>
      <c r="J17" s="40"/>
    </row>
    <row r="18" spans="1:10" ht="18" customHeight="1">
      <c r="A18" s="170"/>
      <c r="B18" s="44" t="s">
        <v>46</v>
      </c>
      <c r="C18" s="43" t="s">
        <v>47</v>
      </c>
      <c r="D18" s="32" t="s">
        <v>256</v>
      </c>
      <c r="E18" s="45">
        <v>100</v>
      </c>
      <c r="F18" s="13" t="s">
        <v>48</v>
      </c>
      <c r="G18" s="48" t="s">
        <v>51</v>
      </c>
      <c r="H18" s="40">
        <v>10</v>
      </c>
      <c r="I18" s="40">
        <v>10</v>
      </c>
      <c r="J18" s="40"/>
    </row>
    <row r="19" spans="1:10" ht="18" customHeight="1">
      <c r="A19" s="170"/>
      <c r="B19" s="44"/>
      <c r="C19" s="43" t="s">
        <v>50</v>
      </c>
      <c r="D19" s="32" t="s">
        <v>256</v>
      </c>
      <c r="E19" s="45">
        <v>100</v>
      </c>
      <c r="F19" s="13" t="s">
        <v>48</v>
      </c>
      <c r="G19" s="48" t="s">
        <v>53</v>
      </c>
      <c r="H19" s="40">
        <v>10</v>
      </c>
      <c r="I19" s="40">
        <v>10</v>
      </c>
      <c r="J19" s="40"/>
    </row>
    <row r="20" spans="1:10" ht="18" customHeight="1">
      <c r="A20" s="170"/>
      <c r="B20" s="44"/>
      <c r="C20" s="43" t="s">
        <v>52</v>
      </c>
      <c r="D20" s="32" t="s">
        <v>256</v>
      </c>
      <c r="E20" s="32">
        <v>100</v>
      </c>
      <c r="F20" s="13" t="s">
        <v>48</v>
      </c>
      <c r="G20" s="48" t="s">
        <v>57</v>
      </c>
      <c r="H20" s="40">
        <v>10</v>
      </c>
      <c r="I20" s="40">
        <v>10</v>
      </c>
      <c r="J20" s="40"/>
    </row>
    <row r="21" spans="1:10" ht="18" customHeight="1">
      <c r="A21" s="170"/>
      <c r="B21" s="44" t="s">
        <v>54</v>
      </c>
      <c r="C21" s="81" t="s">
        <v>55</v>
      </c>
      <c r="D21" s="32" t="s">
        <v>256</v>
      </c>
      <c r="E21" s="82">
        <v>45260</v>
      </c>
      <c r="F21" s="32"/>
      <c r="G21" s="77" t="s">
        <v>259</v>
      </c>
      <c r="H21" s="83">
        <v>10</v>
      </c>
      <c r="I21" s="83">
        <v>10</v>
      </c>
      <c r="J21" s="40"/>
    </row>
    <row r="22" spans="1:10" ht="18" customHeight="1">
      <c r="A22" s="170"/>
      <c r="B22" s="44"/>
      <c r="C22" s="81" t="s">
        <v>58</v>
      </c>
      <c r="D22" s="32" t="s">
        <v>256</v>
      </c>
      <c r="E22" s="32">
        <v>100</v>
      </c>
      <c r="F22" s="32" t="s">
        <v>48</v>
      </c>
      <c r="G22" s="77" t="s">
        <v>260</v>
      </c>
      <c r="H22" s="83">
        <v>10</v>
      </c>
      <c r="I22" s="83">
        <v>8.6199999999999992</v>
      </c>
      <c r="J22" s="40"/>
    </row>
    <row r="23" spans="1:10" ht="30" customHeight="1">
      <c r="A23" s="32" t="s">
        <v>86</v>
      </c>
      <c r="B23" s="32" t="s">
        <v>167</v>
      </c>
      <c r="C23" s="76" t="s">
        <v>261</v>
      </c>
      <c r="D23" s="32" t="s">
        <v>248</v>
      </c>
      <c r="E23" s="32" t="s">
        <v>262</v>
      </c>
      <c r="F23" s="13" t="s">
        <v>119</v>
      </c>
      <c r="G23" s="48" t="s">
        <v>263</v>
      </c>
      <c r="H23" s="40">
        <v>10</v>
      </c>
      <c r="I23" s="40">
        <v>10</v>
      </c>
      <c r="J23" s="40"/>
    </row>
    <row r="24" spans="1:10" ht="30" customHeight="1">
      <c r="A24" s="50" t="s">
        <v>63</v>
      </c>
      <c r="B24" s="78" t="s">
        <v>129</v>
      </c>
      <c r="C24" s="76" t="s">
        <v>264</v>
      </c>
      <c r="D24" s="32" t="s">
        <v>248</v>
      </c>
      <c r="E24" s="33" t="s">
        <v>84</v>
      </c>
      <c r="F24" s="84" t="s">
        <v>48</v>
      </c>
      <c r="G24" s="48" t="s">
        <v>265</v>
      </c>
      <c r="H24" s="40">
        <v>10</v>
      </c>
      <c r="I24" s="40">
        <v>10</v>
      </c>
      <c r="J24" s="80" t="s">
        <v>68</v>
      </c>
    </row>
    <row r="25" spans="1:10" ht="54" customHeight="1">
      <c r="A25" s="170" t="s">
        <v>69</v>
      </c>
      <c r="B25" s="170"/>
      <c r="C25" s="170"/>
      <c r="D25" s="171"/>
      <c r="E25" s="171"/>
      <c r="F25" s="171"/>
      <c r="G25" s="171"/>
      <c r="H25" s="171"/>
      <c r="I25" s="171"/>
      <c r="J25" s="171"/>
    </row>
    <row r="26" spans="1:10" ht="25.5" customHeight="1">
      <c r="A26" s="170" t="s">
        <v>70</v>
      </c>
      <c r="B26" s="170"/>
      <c r="C26" s="170"/>
      <c r="D26" s="170"/>
      <c r="E26" s="170"/>
      <c r="F26" s="170"/>
      <c r="G26" s="170"/>
      <c r="H26" s="32">
        <v>100</v>
      </c>
      <c r="I26" s="32">
        <v>96.62</v>
      </c>
      <c r="J26" s="53"/>
    </row>
    <row r="27" spans="1:10" ht="17.100000000000001" customHeight="1">
      <c r="A27" s="51"/>
      <c r="B27" s="51"/>
      <c r="C27" s="51"/>
      <c r="D27" s="51"/>
      <c r="E27" s="51"/>
      <c r="F27" s="51"/>
      <c r="G27" s="51"/>
      <c r="H27" s="51"/>
      <c r="I27" s="51"/>
      <c r="J27" s="54"/>
    </row>
  </sheetData>
  <mergeCells count="27">
    <mergeCell ref="A2:J2"/>
    <mergeCell ref="A4:B4"/>
    <mergeCell ref="C4:J4"/>
    <mergeCell ref="A5:B5"/>
    <mergeCell ref="C5:E5"/>
    <mergeCell ref="G5:J5"/>
    <mergeCell ref="I6:J6"/>
    <mergeCell ref="I7:J7"/>
    <mergeCell ref="I9:J9"/>
    <mergeCell ref="I10:J10"/>
    <mergeCell ref="B11:E11"/>
    <mergeCell ref="F11:J11"/>
    <mergeCell ref="A6:B10"/>
    <mergeCell ref="I8:J8"/>
    <mergeCell ref="A26:G26"/>
    <mergeCell ref="A11:A12"/>
    <mergeCell ref="A15:A22"/>
    <mergeCell ref="G13:G14"/>
    <mergeCell ref="H13:H14"/>
    <mergeCell ref="B12:E12"/>
    <mergeCell ref="F12:J12"/>
    <mergeCell ref="A13:C13"/>
    <mergeCell ref="D13:F13"/>
    <mergeCell ref="A25:C25"/>
    <mergeCell ref="D25:J25"/>
    <mergeCell ref="I13:I14"/>
    <mergeCell ref="J13:J14"/>
  </mergeCells>
  <phoneticPr fontId="8"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dimension ref="A2:IU26"/>
  <sheetViews>
    <sheetView topLeftCell="A2" workbookViewId="0">
      <selection activeCell="D15" sqref="D15:D23"/>
    </sheetView>
  </sheetViews>
  <sheetFormatPr defaultColWidth="7.875" defaultRowHeight="13.5"/>
  <cols>
    <col min="1" max="2" width="10.375" style="26" customWidth="1"/>
    <col min="3" max="3" width="13.625" style="26" customWidth="1"/>
    <col min="4" max="4" width="10.5" style="74" customWidth="1"/>
    <col min="5" max="6" width="10.5" style="26" customWidth="1"/>
    <col min="7" max="7" width="9.375" style="26" customWidth="1"/>
    <col min="8" max="8" width="7.875" style="26"/>
    <col min="9" max="9" width="8" style="26" customWidth="1"/>
    <col min="10" max="10" width="10.75" style="26" customWidth="1"/>
    <col min="11" max="16384" width="7.875" style="26"/>
  </cols>
  <sheetData>
    <row r="2" spans="1:255" ht="26.1" customHeight="1">
      <c r="A2" s="161" t="s">
        <v>0</v>
      </c>
      <c r="B2" s="161"/>
      <c r="C2" s="161"/>
      <c r="D2" s="161"/>
      <c r="E2" s="161"/>
      <c r="F2" s="161"/>
      <c r="G2" s="161"/>
      <c r="H2" s="161"/>
      <c r="I2" s="161"/>
      <c r="J2" s="161"/>
    </row>
    <row r="3" spans="1:255" s="27" customFormat="1" ht="13.15" customHeight="1">
      <c r="A3" s="31"/>
      <c r="B3" s="31"/>
      <c r="C3" s="31"/>
      <c r="D3" s="31"/>
      <c r="E3" s="31"/>
      <c r="F3" s="31"/>
      <c r="G3" s="31"/>
      <c r="H3" s="31"/>
      <c r="I3" s="31"/>
      <c r="J3" s="52" t="s">
        <v>1</v>
      </c>
    </row>
    <row r="4" spans="1:255" s="28" customFormat="1" ht="18" customHeight="1">
      <c r="A4" s="170" t="s">
        <v>2</v>
      </c>
      <c r="B4" s="170"/>
      <c r="C4" s="177" t="s">
        <v>266</v>
      </c>
      <c r="D4" s="177"/>
      <c r="E4" s="177"/>
      <c r="F4" s="177"/>
      <c r="G4" s="177"/>
      <c r="H4" s="177"/>
      <c r="I4" s="177"/>
      <c r="J4" s="177"/>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row>
    <row r="5" spans="1:255" s="29" customFormat="1" ht="18" customHeight="1">
      <c r="A5" s="170" t="s">
        <v>4</v>
      </c>
      <c r="B5" s="170"/>
      <c r="C5" s="178" t="s">
        <v>5</v>
      </c>
      <c r="D5" s="178"/>
      <c r="E5" s="178"/>
      <c r="F5" s="32" t="s">
        <v>6</v>
      </c>
      <c r="G5" s="177" t="s">
        <v>7</v>
      </c>
      <c r="H5" s="177"/>
      <c r="I5" s="177"/>
      <c r="J5" s="177"/>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row>
    <row r="6" spans="1:255" s="29" customFormat="1" ht="56.1" customHeight="1">
      <c r="A6" s="170" t="s">
        <v>8</v>
      </c>
      <c r="B6" s="170"/>
      <c r="C6" s="32"/>
      <c r="D6" s="32" t="s">
        <v>9</v>
      </c>
      <c r="E6" s="32" t="s">
        <v>10</v>
      </c>
      <c r="F6" s="32" t="s">
        <v>11</v>
      </c>
      <c r="G6" s="32" t="s">
        <v>12</v>
      </c>
      <c r="H6" s="32" t="s">
        <v>13</v>
      </c>
      <c r="I6" s="170" t="s">
        <v>14</v>
      </c>
      <c r="J6" s="170"/>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row>
    <row r="7" spans="1:255" s="29" customFormat="1" ht="36" customHeight="1">
      <c r="A7" s="170"/>
      <c r="B7" s="170"/>
      <c r="C7" s="34" t="s">
        <v>15</v>
      </c>
      <c r="D7" s="38">
        <v>40</v>
      </c>
      <c r="E7" s="35">
        <v>40</v>
      </c>
      <c r="F7" s="36">
        <v>16.96</v>
      </c>
      <c r="G7" s="32">
        <v>10</v>
      </c>
      <c r="H7" s="37">
        <f>F7/E7</f>
        <v>0.42399999999999999</v>
      </c>
      <c r="I7" s="172">
        <f>H7*G7</f>
        <v>4.24</v>
      </c>
      <c r="J7" s="172"/>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row>
    <row r="8" spans="1:255" s="29" customFormat="1" ht="36" customHeight="1">
      <c r="A8" s="170"/>
      <c r="B8" s="170"/>
      <c r="C8" s="34" t="s">
        <v>16</v>
      </c>
      <c r="D8" s="38">
        <v>40</v>
      </c>
      <c r="E8" s="35">
        <v>40</v>
      </c>
      <c r="F8" s="36">
        <v>16.96</v>
      </c>
      <c r="G8" s="32">
        <v>10</v>
      </c>
      <c r="H8" s="37">
        <f>F8/E8</f>
        <v>0.42399999999999999</v>
      </c>
      <c r="I8" s="172">
        <f>H8*G8</f>
        <v>4.24</v>
      </c>
      <c r="J8" s="172"/>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row>
    <row r="9" spans="1:255" s="29" customFormat="1" ht="36" customHeight="1">
      <c r="A9" s="170"/>
      <c r="B9" s="170"/>
      <c r="C9" s="34" t="s">
        <v>17</v>
      </c>
      <c r="D9" s="38"/>
      <c r="E9" s="35"/>
      <c r="F9" s="35"/>
      <c r="G9" s="32" t="s">
        <v>18</v>
      </c>
      <c r="H9" s="35"/>
      <c r="I9" s="172" t="s">
        <v>18</v>
      </c>
      <c r="J9" s="172"/>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row>
    <row r="10" spans="1:255" ht="36" customHeight="1">
      <c r="A10" s="170"/>
      <c r="B10" s="170"/>
      <c r="C10" s="34" t="s">
        <v>19</v>
      </c>
      <c r="D10" s="38" t="s">
        <v>18</v>
      </c>
      <c r="E10" s="38" t="s">
        <v>18</v>
      </c>
      <c r="F10" s="38" t="s">
        <v>18</v>
      </c>
      <c r="G10" s="32" t="s">
        <v>18</v>
      </c>
      <c r="H10" s="35"/>
      <c r="I10" s="172" t="s">
        <v>18</v>
      </c>
      <c r="J10" s="172"/>
    </row>
    <row r="11" spans="1:255" ht="18" customHeight="1">
      <c r="A11" s="170" t="s">
        <v>20</v>
      </c>
      <c r="B11" s="170" t="s">
        <v>21</v>
      </c>
      <c r="C11" s="170"/>
      <c r="D11" s="170"/>
      <c r="E11" s="170"/>
      <c r="F11" s="172" t="s">
        <v>22</v>
      </c>
      <c r="G11" s="172"/>
      <c r="H11" s="172"/>
      <c r="I11" s="172"/>
      <c r="J11" s="172"/>
    </row>
    <row r="12" spans="1:255" ht="48.75" customHeight="1">
      <c r="A12" s="170"/>
      <c r="B12" s="173" t="s">
        <v>267</v>
      </c>
      <c r="C12" s="174"/>
      <c r="D12" s="174"/>
      <c r="E12" s="175"/>
      <c r="F12" s="172" t="s">
        <v>267</v>
      </c>
      <c r="G12" s="172"/>
      <c r="H12" s="172"/>
      <c r="I12" s="172"/>
      <c r="J12" s="172"/>
    </row>
    <row r="13" spans="1:255" ht="36" customHeight="1">
      <c r="A13" s="145" t="s">
        <v>24</v>
      </c>
      <c r="B13" s="146"/>
      <c r="C13" s="147"/>
      <c r="D13" s="145" t="s">
        <v>25</v>
      </c>
      <c r="E13" s="146"/>
      <c r="F13" s="147"/>
      <c r="G13" s="139" t="s">
        <v>26</v>
      </c>
      <c r="H13" s="139" t="s">
        <v>12</v>
      </c>
      <c r="I13" s="139" t="s">
        <v>14</v>
      </c>
      <c r="J13" s="139" t="s">
        <v>27</v>
      </c>
    </row>
    <row r="14" spans="1:255" ht="36" customHeight="1">
      <c r="A14" s="39" t="s">
        <v>28</v>
      </c>
      <c r="B14" s="32" t="s">
        <v>29</v>
      </c>
      <c r="C14" s="32" t="s">
        <v>30</v>
      </c>
      <c r="D14" s="32" t="s">
        <v>31</v>
      </c>
      <c r="E14" s="32" t="s">
        <v>32</v>
      </c>
      <c r="F14" s="13" t="s">
        <v>33</v>
      </c>
      <c r="G14" s="140"/>
      <c r="H14" s="140"/>
      <c r="I14" s="140"/>
      <c r="J14" s="140"/>
    </row>
    <row r="15" spans="1:255" ht="25.5" customHeight="1">
      <c r="A15" s="170" t="s">
        <v>34</v>
      </c>
      <c r="B15" s="44" t="s">
        <v>35</v>
      </c>
      <c r="C15" s="43" t="s">
        <v>36</v>
      </c>
      <c r="D15" s="32" t="s">
        <v>256</v>
      </c>
      <c r="E15" s="45">
        <v>2</v>
      </c>
      <c r="F15" s="13" t="s">
        <v>38</v>
      </c>
      <c r="G15" s="48" t="s">
        <v>190</v>
      </c>
      <c r="H15" s="40">
        <v>10</v>
      </c>
      <c r="I15" s="40">
        <v>10</v>
      </c>
      <c r="J15" s="40"/>
    </row>
    <row r="16" spans="1:255" ht="24.75" customHeight="1">
      <c r="A16" s="170"/>
      <c r="B16" s="44"/>
      <c r="C16" s="43" t="s">
        <v>40</v>
      </c>
      <c r="D16" s="32" t="s">
        <v>256</v>
      </c>
      <c r="E16" s="45">
        <v>1</v>
      </c>
      <c r="F16" s="13" t="s">
        <v>41</v>
      </c>
      <c r="G16" s="48" t="s">
        <v>42</v>
      </c>
      <c r="H16" s="40">
        <v>10</v>
      </c>
      <c r="I16" s="40">
        <v>10</v>
      </c>
      <c r="J16" s="40"/>
    </row>
    <row r="17" spans="1:10" ht="23.25" customHeight="1">
      <c r="A17" s="170"/>
      <c r="B17" s="75"/>
      <c r="C17" s="43" t="s">
        <v>268</v>
      </c>
      <c r="D17" s="32" t="s">
        <v>256</v>
      </c>
      <c r="E17" s="45">
        <v>2</v>
      </c>
      <c r="F17" s="13" t="s">
        <v>41</v>
      </c>
      <c r="G17" s="48" t="s">
        <v>269</v>
      </c>
      <c r="H17" s="40">
        <v>10</v>
      </c>
      <c r="I17" s="40">
        <v>10</v>
      </c>
      <c r="J17" s="79"/>
    </row>
    <row r="18" spans="1:10" ht="18" customHeight="1">
      <c r="A18" s="170"/>
      <c r="B18" s="44" t="s">
        <v>46</v>
      </c>
      <c r="C18" s="43" t="s">
        <v>50</v>
      </c>
      <c r="D18" s="32" t="s">
        <v>256</v>
      </c>
      <c r="E18" s="45">
        <v>100</v>
      </c>
      <c r="F18" s="13" t="s">
        <v>48</v>
      </c>
      <c r="G18" s="48" t="s">
        <v>51</v>
      </c>
      <c r="H18" s="40">
        <v>10</v>
      </c>
      <c r="I18" s="40">
        <v>10</v>
      </c>
      <c r="J18" s="40"/>
    </row>
    <row r="19" spans="1:10" ht="18" customHeight="1">
      <c r="A19" s="170"/>
      <c r="B19" s="44"/>
      <c r="C19" s="43" t="s">
        <v>193</v>
      </c>
      <c r="D19" s="32" t="s">
        <v>256</v>
      </c>
      <c r="E19" s="45">
        <v>100</v>
      </c>
      <c r="F19" s="13" t="s">
        <v>48</v>
      </c>
      <c r="G19" s="48" t="s">
        <v>53</v>
      </c>
      <c r="H19" s="40">
        <v>10</v>
      </c>
      <c r="I19" s="40">
        <v>10</v>
      </c>
      <c r="J19" s="40"/>
    </row>
    <row r="20" spans="1:10" ht="18" customHeight="1">
      <c r="A20" s="170"/>
      <c r="B20" s="44"/>
      <c r="C20" s="43" t="s">
        <v>270</v>
      </c>
      <c r="D20" s="32" t="s">
        <v>256</v>
      </c>
      <c r="E20" s="32">
        <v>100</v>
      </c>
      <c r="F20" s="13" t="s">
        <v>48</v>
      </c>
      <c r="G20" s="48" t="s">
        <v>57</v>
      </c>
      <c r="H20" s="40">
        <v>10</v>
      </c>
      <c r="I20" s="40">
        <v>10</v>
      </c>
      <c r="J20" s="40"/>
    </row>
    <row r="21" spans="1:10" ht="18" customHeight="1">
      <c r="A21" s="170"/>
      <c r="B21" s="44" t="s">
        <v>54</v>
      </c>
      <c r="C21" s="43" t="s">
        <v>164</v>
      </c>
      <c r="D21" s="32" t="s">
        <v>256</v>
      </c>
      <c r="E21" s="32">
        <v>100</v>
      </c>
      <c r="F21" s="13" t="s">
        <v>48</v>
      </c>
      <c r="G21" s="48" t="s">
        <v>271</v>
      </c>
      <c r="H21" s="40">
        <v>10</v>
      </c>
      <c r="I21" s="40">
        <v>10</v>
      </c>
      <c r="J21" s="40"/>
    </row>
    <row r="22" spans="1:10" ht="30" customHeight="1">
      <c r="A22" s="32" t="s">
        <v>86</v>
      </c>
      <c r="B22" s="32" t="s">
        <v>167</v>
      </c>
      <c r="C22" s="76" t="s">
        <v>218</v>
      </c>
      <c r="D22" s="32" t="s">
        <v>256</v>
      </c>
      <c r="E22" s="32">
        <v>2</v>
      </c>
      <c r="F22" s="13" t="s">
        <v>38</v>
      </c>
      <c r="G22" s="77" t="s">
        <v>220</v>
      </c>
      <c r="H22" s="40">
        <v>5</v>
      </c>
      <c r="I22" s="40">
        <v>5</v>
      </c>
      <c r="J22" s="40"/>
    </row>
    <row r="23" spans="1:10" ht="30" customHeight="1">
      <c r="A23" s="50" t="s">
        <v>63</v>
      </c>
      <c r="B23" s="78" t="s">
        <v>129</v>
      </c>
      <c r="C23" s="76" t="s">
        <v>272</v>
      </c>
      <c r="D23" s="32" t="s">
        <v>248</v>
      </c>
      <c r="E23" s="33" t="s">
        <v>66</v>
      </c>
      <c r="F23" s="13" t="s">
        <v>48</v>
      </c>
      <c r="G23" s="48" t="s">
        <v>67</v>
      </c>
      <c r="H23" s="40">
        <v>5</v>
      </c>
      <c r="I23" s="40">
        <v>5</v>
      </c>
      <c r="J23" s="80" t="s">
        <v>68</v>
      </c>
    </row>
    <row r="24" spans="1:10" ht="54" customHeight="1">
      <c r="A24" s="170" t="s">
        <v>69</v>
      </c>
      <c r="B24" s="170"/>
      <c r="C24" s="170"/>
      <c r="D24" s="171"/>
      <c r="E24" s="171"/>
      <c r="F24" s="171"/>
      <c r="G24" s="171"/>
      <c r="H24" s="171"/>
      <c r="I24" s="171"/>
      <c r="J24" s="171"/>
    </row>
    <row r="25" spans="1:10" ht="25.5" customHeight="1">
      <c r="A25" s="170" t="s">
        <v>70</v>
      </c>
      <c r="B25" s="170"/>
      <c r="C25" s="170"/>
      <c r="D25" s="170"/>
      <c r="E25" s="170"/>
      <c r="F25" s="170"/>
      <c r="G25" s="170"/>
      <c r="H25" s="32">
        <v>100</v>
      </c>
      <c r="I25" s="32">
        <v>88.48</v>
      </c>
      <c r="J25" s="53"/>
    </row>
    <row r="26" spans="1:10" ht="17.100000000000001" customHeight="1">
      <c r="A26" s="51"/>
      <c r="B26" s="51"/>
      <c r="C26" s="51"/>
      <c r="D26" s="51"/>
      <c r="E26" s="51"/>
      <c r="F26" s="51"/>
      <c r="G26" s="51"/>
      <c r="H26" s="51"/>
      <c r="I26" s="51"/>
      <c r="J26" s="54"/>
    </row>
  </sheetData>
  <mergeCells count="27">
    <mergeCell ref="A2:J2"/>
    <mergeCell ref="A4:B4"/>
    <mergeCell ref="C4:J4"/>
    <mergeCell ref="A5:B5"/>
    <mergeCell ref="C5:E5"/>
    <mergeCell ref="G5:J5"/>
    <mergeCell ref="I6:J6"/>
    <mergeCell ref="I7:J7"/>
    <mergeCell ref="I8:J8"/>
    <mergeCell ref="I9:J9"/>
    <mergeCell ref="I10:J10"/>
    <mergeCell ref="A6:B10"/>
    <mergeCell ref="A24:C24"/>
    <mergeCell ref="D24:J24"/>
    <mergeCell ref="A25:G25"/>
    <mergeCell ref="A11:A12"/>
    <mergeCell ref="A15:A21"/>
    <mergeCell ref="G13:G14"/>
    <mergeCell ref="H13:H14"/>
    <mergeCell ref="I13:I14"/>
    <mergeCell ref="J13:J14"/>
    <mergeCell ref="B11:E11"/>
    <mergeCell ref="F11:J11"/>
    <mergeCell ref="B12:E12"/>
    <mergeCell ref="F12:J12"/>
    <mergeCell ref="A13:C13"/>
    <mergeCell ref="D13:F13"/>
  </mergeCells>
  <phoneticPr fontId="8"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dimension ref="A2:IU28"/>
  <sheetViews>
    <sheetView workbookViewId="0">
      <selection activeCell="T22" sqref="T22"/>
    </sheetView>
  </sheetViews>
  <sheetFormatPr defaultColWidth="7.875" defaultRowHeight="13.5"/>
  <cols>
    <col min="1" max="2" width="10.375" style="1" customWidth="1"/>
    <col min="3" max="3" width="13.625" style="1" customWidth="1"/>
    <col min="4" max="6" width="10.5" style="1" customWidth="1"/>
    <col min="7" max="7" width="9.375" style="1" customWidth="1"/>
    <col min="8" max="8" width="10" style="1" customWidth="1"/>
    <col min="9" max="9" width="7.125" style="1" customWidth="1"/>
    <col min="10" max="10" width="10.75" style="1" customWidth="1"/>
    <col min="11" max="16384" width="7.875" style="1"/>
  </cols>
  <sheetData>
    <row r="2" spans="1:255" ht="26.1" customHeight="1">
      <c r="A2" s="148" t="s">
        <v>0</v>
      </c>
      <c r="B2" s="148"/>
      <c r="C2" s="148"/>
      <c r="D2" s="148"/>
      <c r="E2" s="148"/>
      <c r="F2" s="148"/>
      <c r="G2" s="148"/>
      <c r="H2" s="148"/>
      <c r="I2" s="148"/>
      <c r="J2" s="148"/>
    </row>
    <row r="3" spans="1:255" s="2" customFormat="1" ht="13.15" customHeight="1">
      <c r="A3" s="5"/>
      <c r="B3" s="5"/>
      <c r="C3" s="5"/>
      <c r="D3" s="5"/>
      <c r="E3" s="5"/>
      <c r="F3" s="5"/>
      <c r="G3" s="5"/>
      <c r="H3" s="5"/>
      <c r="I3" s="5"/>
      <c r="J3" s="22" t="s">
        <v>1</v>
      </c>
    </row>
    <row r="4" spans="1:255" s="3" customFormat="1" ht="18" customHeight="1">
      <c r="A4" s="135" t="s">
        <v>2</v>
      </c>
      <c r="B4" s="135"/>
      <c r="C4" s="149" t="s">
        <v>273</v>
      </c>
      <c r="D4" s="149"/>
      <c r="E4" s="149"/>
      <c r="F4" s="149"/>
      <c r="G4" s="149"/>
      <c r="H4" s="149"/>
      <c r="I4" s="149"/>
      <c r="J4" s="14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s="4" customFormat="1" ht="18" customHeight="1">
      <c r="A5" s="135" t="s">
        <v>4</v>
      </c>
      <c r="B5" s="135"/>
      <c r="C5" s="150" t="s">
        <v>5</v>
      </c>
      <c r="D5" s="150"/>
      <c r="E5" s="150"/>
      <c r="F5" s="6" t="s">
        <v>6</v>
      </c>
      <c r="G5" s="149" t="s">
        <v>7</v>
      </c>
      <c r="H5" s="149"/>
      <c r="I5" s="149"/>
      <c r="J5" s="14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s="4" customFormat="1" ht="56.1" customHeight="1">
      <c r="A6" s="135" t="s">
        <v>8</v>
      </c>
      <c r="B6" s="135"/>
      <c r="C6" s="6"/>
      <c r="D6" s="6" t="s">
        <v>9</v>
      </c>
      <c r="E6" s="6" t="s">
        <v>10</v>
      </c>
      <c r="F6" s="6" t="s">
        <v>11</v>
      </c>
      <c r="G6" s="6" t="s">
        <v>12</v>
      </c>
      <c r="H6" s="6" t="s">
        <v>13</v>
      </c>
      <c r="I6" s="135" t="s">
        <v>14</v>
      </c>
      <c r="J6" s="13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s="4" customFormat="1" ht="36" customHeight="1">
      <c r="A7" s="135"/>
      <c r="B7" s="135"/>
      <c r="C7" s="9" t="s">
        <v>15</v>
      </c>
      <c r="D7" s="35">
        <v>32</v>
      </c>
      <c r="E7" s="35">
        <v>32</v>
      </c>
      <c r="F7" s="36">
        <v>20.62</v>
      </c>
      <c r="G7" s="6">
        <v>10</v>
      </c>
      <c r="H7" s="37">
        <f>F7/E7</f>
        <v>0.64437500000000003</v>
      </c>
      <c r="I7" s="141">
        <f>H7*G7</f>
        <v>6.4437499999999996</v>
      </c>
      <c r="J7" s="1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s="4" customFormat="1" ht="36" customHeight="1">
      <c r="A8" s="135"/>
      <c r="B8" s="135"/>
      <c r="C8" s="9" t="s">
        <v>16</v>
      </c>
      <c r="D8" s="35">
        <v>32</v>
      </c>
      <c r="E8" s="35">
        <v>32</v>
      </c>
      <c r="F8" s="36">
        <v>20.62</v>
      </c>
      <c r="G8" s="6">
        <v>10</v>
      </c>
      <c r="H8" s="37">
        <f>F8/E8</f>
        <v>0.64437500000000003</v>
      </c>
      <c r="I8" s="141">
        <f>H8*G8</f>
        <v>6.4437499999999996</v>
      </c>
      <c r="J8" s="14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s="4" customFormat="1" ht="36" customHeight="1">
      <c r="A9" s="135"/>
      <c r="B9" s="135"/>
      <c r="C9" s="9" t="s">
        <v>17</v>
      </c>
      <c r="D9" s="10"/>
      <c r="E9" s="10"/>
      <c r="F9" s="10"/>
      <c r="G9" s="6" t="s">
        <v>18</v>
      </c>
      <c r="H9" s="10"/>
      <c r="I9" s="141" t="s">
        <v>18</v>
      </c>
      <c r="J9" s="14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ht="36" customHeight="1">
      <c r="A10" s="135"/>
      <c r="B10" s="135"/>
      <c r="C10" s="9" t="s">
        <v>19</v>
      </c>
      <c r="D10" s="12" t="s">
        <v>18</v>
      </c>
      <c r="E10" s="12" t="s">
        <v>18</v>
      </c>
      <c r="F10" s="12" t="s">
        <v>18</v>
      </c>
      <c r="G10" s="6" t="s">
        <v>18</v>
      </c>
      <c r="H10" s="10"/>
      <c r="I10" s="141" t="s">
        <v>18</v>
      </c>
      <c r="J10" s="141"/>
    </row>
    <row r="11" spans="1:255" ht="18" customHeight="1">
      <c r="A11" s="135" t="s">
        <v>20</v>
      </c>
      <c r="B11" s="135" t="s">
        <v>21</v>
      </c>
      <c r="C11" s="135"/>
      <c r="D11" s="135"/>
      <c r="E11" s="135"/>
      <c r="F11" s="141" t="s">
        <v>22</v>
      </c>
      <c r="G11" s="141"/>
      <c r="H11" s="141"/>
      <c r="I11" s="141"/>
      <c r="J11" s="141"/>
    </row>
    <row r="12" spans="1:255" ht="48.75" customHeight="1">
      <c r="A12" s="135"/>
      <c r="B12" s="142" t="s">
        <v>274</v>
      </c>
      <c r="C12" s="143"/>
      <c r="D12" s="143"/>
      <c r="E12" s="144"/>
      <c r="F12" s="141" t="s">
        <v>274</v>
      </c>
      <c r="G12" s="141"/>
      <c r="H12" s="141"/>
      <c r="I12" s="141"/>
      <c r="J12" s="141"/>
    </row>
    <row r="13" spans="1:255" ht="36" customHeight="1">
      <c r="A13" s="145" t="s">
        <v>24</v>
      </c>
      <c r="B13" s="146"/>
      <c r="C13" s="147"/>
      <c r="D13" s="145" t="s">
        <v>25</v>
      </c>
      <c r="E13" s="146"/>
      <c r="F13" s="147"/>
      <c r="G13" s="139" t="s">
        <v>26</v>
      </c>
      <c r="H13" s="139" t="s">
        <v>12</v>
      </c>
      <c r="I13" s="139" t="s">
        <v>14</v>
      </c>
      <c r="J13" s="139" t="s">
        <v>27</v>
      </c>
    </row>
    <row r="14" spans="1:255" ht="36" customHeight="1">
      <c r="A14" s="56" t="s">
        <v>28</v>
      </c>
      <c r="B14" s="6" t="s">
        <v>29</v>
      </c>
      <c r="C14" s="6" t="s">
        <v>30</v>
      </c>
      <c r="D14" s="6" t="s">
        <v>31</v>
      </c>
      <c r="E14" s="6" t="s">
        <v>32</v>
      </c>
      <c r="F14" s="13" t="s">
        <v>33</v>
      </c>
      <c r="G14" s="140"/>
      <c r="H14" s="140"/>
      <c r="I14" s="140"/>
      <c r="J14" s="140"/>
    </row>
    <row r="15" spans="1:255" ht="39.950000000000003" customHeight="1">
      <c r="A15" s="135" t="s">
        <v>34</v>
      </c>
      <c r="B15" s="57" t="s">
        <v>35</v>
      </c>
      <c r="C15" s="65" t="s">
        <v>36</v>
      </c>
      <c r="D15" s="185" t="s">
        <v>275</v>
      </c>
      <c r="E15" s="66">
        <v>4</v>
      </c>
      <c r="F15" s="13" t="s">
        <v>38</v>
      </c>
      <c r="G15" s="48" t="s">
        <v>276</v>
      </c>
      <c r="H15" s="40">
        <v>10</v>
      </c>
      <c r="I15" s="40">
        <v>10</v>
      </c>
      <c r="J15" s="40"/>
    </row>
    <row r="16" spans="1:255" ht="39.950000000000003" customHeight="1">
      <c r="A16" s="135"/>
      <c r="B16" s="57" t="s">
        <v>35</v>
      </c>
      <c r="C16" s="65" t="s">
        <v>40</v>
      </c>
      <c r="D16" s="138"/>
      <c r="E16" s="66">
        <v>3</v>
      </c>
      <c r="F16" s="13" t="s">
        <v>41</v>
      </c>
      <c r="G16" s="48" t="s">
        <v>277</v>
      </c>
      <c r="H16" s="40">
        <v>5</v>
      </c>
      <c r="I16" s="40">
        <v>3</v>
      </c>
      <c r="J16" s="40" t="s">
        <v>278</v>
      </c>
    </row>
    <row r="17" spans="1:10" ht="39.950000000000003" customHeight="1">
      <c r="A17" s="135"/>
      <c r="B17" s="57" t="s">
        <v>35</v>
      </c>
      <c r="C17" s="65" t="s">
        <v>279</v>
      </c>
      <c r="D17" s="138"/>
      <c r="E17" s="66">
        <v>320</v>
      </c>
      <c r="F17" s="13" t="s">
        <v>44</v>
      </c>
      <c r="G17" s="48" t="s">
        <v>280</v>
      </c>
      <c r="H17" s="40">
        <v>10</v>
      </c>
      <c r="I17" s="40">
        <v>10</v>
      </c>
      <c r="J17" s="40"/>
    </row>
    <row r="18" spans="1:10" ht="39.950000000000003" customHeight="1">
      <c r="A18" s="135"/>
      <c r="B18" s="57" t="s">
        <v>46</v>
      </c>
      <c r="C18" s="65" t="s">
        <v>47</v>
      </c>
      <c r="D18" s="138"/>
      <c r="E18" s="68">
        <v>80</v>
      </c>
      <c r="F18" s="13" t="s">
        <v>48</v>
      </c>
      <c r="G18" s="48" t="s">
        <v>281</v>
      </c>
      <c r="H18" s="40">
        <v>10</v>
      </c>
      <c r="I18" s="40">
        <v>10</v>
      </c>
      <c r="J18" s="40"/>
    </row>
    <row r="19" spans="1:10" ht="39.950000000000003" customHeight="1">
      <c r="A19" s="135"/>
      <c r="B19" s="57" t="s">
        <v>46</v>
      </c>
      <c r="C19" s="65" t="s">
        <v>50</v>
      </c>
      <c r="D19" s="138"/>
      <c r="E19" s="66">
        <v>80</v>
      </c>
      <c r="F19" s="13" t="s">
        <v>48</v>
      </c>
      <c r="G19" s="48" t="s">
        <v>282</v>
      </c>
      <c r="H19" s="40">
        <v>5</v>
      </c>
      <c r="I19" s="40">
        <v>5</v>
      </c>
      <c r="J19" s="40"/>
    </row>
    <row r="20" spans="1:10" ht="39.950000000000003" customHeight="1">
      <c r="A20" s="135"/>
      <c r="B20" s="57" t="s">
        <v>46</v>
      </c>
      <c r="C20" s="65" t="s">
        <v>193</v>
      </c>
      <c r="D20" s="138"/>
      <c r="E20" s="66">
        <v>80</v>
      </c>
      <c r="F20" s="13" t="s">
        <v>48</v>
      </c>
      <c r="G20" s="48" t="s">
        <v>283</v>
      </c>
      <c r="H20" s="40">
        <v>10</v>
      </c>
      <c r="I20" s="40">
        <v>10</v>
      </c>
      <c r="J20" s="40"/>
    </row>
    <row r="21" spans="1:10" ht="39.950000000000003" customHeight="1">
      <c r="A21" s="135"/>
      <c r="B21" s="57" t="s">
        <v>54</v>
      </c>
      <c r="C21" s="65" t="s">
        <v>284</v>
      </c>
      <c r="D21" s="138"/>
      <c r="E21" s="65" t="s">
        <v>285</v>
      </c>
      <c r="F21" s="13"/>
      <c r="G21" s="65" t="s">
        <v>286</v>
      </c>
      <c r="H21" s="40">
        <v>10</v>
      </c>
      <c r="I21" s="40">
        <v>10</v>
      </c>
      <c r="J21" s="40"/>
    </row>
    <row r="22" spans="1:10" ht="39.950000000000003" customHeight="1">
      <c r="A22" s="184"/>
      <c r="B22" s="57" t="s">
        <v>287</v>
      </c>
      <c r="C22" s="69" t="s">
        <v>58</v>
      </c>
      <c r="D22" s="138"/>
      <c r="E22" s="57">
        <v>100</v>
      </c>
      <c r="F22" s="13" t="s">
        <v>48</v>
      </c>
      <c r="G22" s="48" t="s">
        <v>288</v>
      </c>
      <c r="H22" s="40">
        <v>10</v>
      </c>
      <c r="I22" s="40">
        <v>6.4420000000000002</v>
      </c>
      <c r="J22" s="40" t="s">
        <v>289</v>
      </c>
    </row>
    <row r="23" spans="1:10" ht="39.950000000000003" customHeight="1">
      <c r="A23" s="135" t="s">
        <v>86</v>
      </c>
      <c r="B23" s="70" t="s">
        <v>87</v>
      </c>
      <c r="C23" s="7" t="s">
        <v>88</v>
      </c>
      <c r="D23" s="6" t="s">
        <v>275</v>
      </c>
      <c r="E23" s="7" t="s">
        <v>182</v>
      </c>
      <c r="F23" s="13" t="s">
        <v>48</v>
      </c>
      <c r="G23" s="48" t="s">
        <v>290</v>
      </c>
      <c r="H23" s="40">
        <v>10</v>
      </c>
      <c r="I23" s="40">
        <v>10</v>
      </c>
      <c r="J23" s="23" t="s">
        <v>68</v>
      </c>
    </row>
    <row r="24" spans="1:10" ht="39.950000000000003" customHeight="1">
      <c r="A24" s="135"/>
      <c r="B24" s="6" t="s">
        <v>90</v>
      </c>
      <c r="C24" s="6" t="s">
        <v>91</v>
      </c>
      <c r="D24" s="20" t="s">
        <v>256</v>
      </c>
      <c r="E24" s="20" t="s">
        <v>291</v>
      </c>
      <c r="F24" s="20"/>
      <c r="G24" s="71" t="s">
        <v>292</v>
      </c>
      <c r="H24" s="71">
        <v>10</v>
      </c>
      <c r="I24" s="71">
        <v>10</v>
      </c>
      <c r="J24" s="20"/>
    </row>
    <row r="25" spans="1:10" ht="39.950000000000003" customHeight="1">
      <c r="A25" s="72" t="s">
        <v>63</v>
      </c>
      <c r="B25" s="67" t="s">
        <v>129</v>
      </c>
      <c r="C25" s="1" t="s">
        <v>293</v>
      </c>
      <c r="D25" s="73" t="s">
        <v>275</v>
      </c>
      <c r="E25" s="71">
        <v>90</v>
      </c>
      <c r="F25" s="13" t="s">
        <v>48</v>
      </c>
      <c r="G25" s="71" t="s">
        <v>294</v>
      </c>
      <c r="H25" s="71">
        <v>10</v>
      </c>
      <c r="I25" s="71">
        <v>10</v>
      </c>
      <c r="J25" s="20"/>
    </row>
    <row r="26" spans="1:10" ht="54" customHeight="1">
      <c r="A26" s="135" t="s">
        <v>69</v>
      </c>
      <c r="B26" s="135"/>
      <c r="C26" s="135"/>
      <c r="D26" s="136"/>
      <c r="E26" s="136"/>
      <c r="F26" s="136"/>
      <c r="G26" s="136"/>
      <c r="H26" s="136"/>
      <c r="I26" s="136"/>
      <c r="J26" s="136"/>
    </row>
    <row r="27" spans="1:10" ht="25.5" customHeight="1">
      <c r="A27" s="135" t="s">
        <v>70</v>
      </c>
      <c r="B27" s="135"/>
      <c r="C27" s="135"/>
      <c r="D27" s="135"/>
      <c r="E27" s="135"/>
      <c r="F27" s="135"/>
      <c r="G27" s="135"/>
      <c r="H27" s="6">
        <f>SUM(H15:H25)</f>
        <v>100</v>
      </c>
      <c r="I27" s="64">
        <f>SUM(I15:I25)</f>
        <v>94.441999999999993</v>
      </c>
      <c r="J27" s="24"/>
    </row>
    <row r="28" spans="1:10" ht="17.100000000000001" customHeight="1">
      <c r="A28" s="21"/>
      <c r="B28" s="21"/>
      <c r="C28" s="21"/>
      <c r="D28" s="21"/>
      <c r="E28" s="21"/>
      <c r="F28" s="21"/>
      <c r="G28" s="21"/>
      <c r="H28" s="21"/>
      <c r="I28" s="21"/>
      <c r="J28" s="25"/>
    </row>
  </sheetData>
  <mergeCells count="29">
    <mergeCell ref="A2:J2"/>
    <mergeCell ref="A4:B4"/>
    <mergeCell ref="C4:J4"/>
    <mergeCell ref="A5:B5"/>
    <mergeCell ref="C5:E5"/>
    <mergeCell ref="G5:J5"/>
    <mergeCell ref="A13:C13"/>
    <mergeCell ref="D13:F13"/>
    <mergeCell ref="I6:J6"/>
    <mergeCell ref="I7:J7"/>
    <mergeCell ref="I8:J8"/>
    <mergeCell ref="I9:J9"/>
    <mergeCell ref="I10:J10"/>
    <mergeCell ref="A6:B10"/>
    <mergeCell ref="A26:C26"/>
    <mergeCell ref="D26:J26"/>
    <mergeCell ref="A27:G27"/>
    <mergeCell ref="A11:A12"/>
    <mergeCell ref="A15:A22"/>
    <mergeCell ref="A23:A24"/>
    <mergeCell ref="D15:D22"/>
    <mergeCell ref="G13:G14"/>
    <mergeCell ref="H13:H14"/>
    <mergeCell ref="I13:I14"/>
    <mergeCell ref="J13:J14"/>
    <mergeCell ref="B11:E11"/>
    <mergeCell ref="F11:J11"/>
    <mergeCell ref="B12:E12"/>
    <mergeCell ref="F12:J12"/>
  </mergeCells>
  <phoneticPr fontId="8"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dimension ref="A2:IU24"/>
  <sheetViews>
    <sheetView workbookViewId="0">
      <selection activeCell="H7" sqref="H7:H8"/>
    </sheetView>
  </sheetViews>
  <sheetFormatPr defaultColWidth="7.875" defaultRowHeight="13.5"/>
  <cols>
    <col min="1" max="2" width="10.375" style="1" customWidth="1"/>
    <col min="3" max="3" width="13.625" style="1" customWidth="1"/>
    <col min="4" max="6" width="10.5" style="1" customWidth="1"/>
    <col min="7" max="7" width="9.375" style="1" customWidth="1"/>
    <col min="8" max="8" width="7.875" style="1"/>
    <col min="9" max="9" width="8" style="1" customWidth="1"/>
    <col min="10" max="10" width="10.75" style="1" customWidth="1"/>
    <col min="11" max="16384" width="7.875" style="1"/>
  </cols>
  <sheetData>
    <row r="2" spans="1:255" ht="26.1" customHeight="1">
      <c r="A2" s="148" t="s">
        <v>0</v>
      </c>
      <c r="B2" s="148"/>
      <c r="C2" s="148"/>
      <c r="D2" s="148"/>
      <c r="E2" s="148"/>
      <c r="F2" s="148"/>
      <c r="G2" s="148"/>
      <c r="H2" s="148"/>
      <c r="I2" s="148"/>
      <c r="J2" s="148"/>
    </row>
    <row r="3" spans="1:255" s="2" customFormat="1" ht="13.15" customHeight="1">
      <c r="A3" s="5"/>
      <c r="B3" s="5"/>
      <c r="C3" s="5"/>
      <c r="D3" s="5"/>
      <c r="E3" s="5"/>
      <c r="F3" s="5"/>
      <c r="G3" s="5"/>
      <c r="H3" s="5"/>
      <c r="I3" s="5"/>
      <c r="J3" s="22" t="s">
        <v>1</v>
      </c>
    </row>
    <row r="4" spans="1:255" s="3" customFormat="1" ht="18" customHeight="1">
      <c r="A4" s="135" t="s">
        <v>2</v>
      </c>
      <c r="B4" s="135"/>
      <c r="C4" s="149" t="s">
        <v>295</v>
      </c>
      <c r="D4" s="149"/>
      <c r="E4" s="149"/>
      <c r="F4" s="149"/>
      <c r="G4" s="149"/>
      <c r="H4" s="149"/>
      <c r="I4" s="149"/>
      <c r="J4" s="14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s="4" customFormat="1" ht="18" customHeight="1">
      <c r="A5" s="135" t="s">
        <v>4</v>
      </c>
      <c r="B5" s="135"/>
      <c r="C5" s="150" t="s">
        <v>5</v>
      </c>
      <c r="D5" s="150"/>
      <c r="E5" s="150"/>
      <c r="F5" s="6" t="s">
        <v>6</v>
      </c>
      <c r="G5" s="149" t="s">
        <v>7</v>
      </c>
      <c r="H5" s="149"/>
      <c r="I5" s="149"/>
      <c r="J5" s="14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s="4" customFormat="1" ht="56.1" customHeight="1">
      <c r="A6" s="135" t="s">
        <v>8</v>
      </c>
      <c r="B6" s="135"/>
      <c r="C6" s="6"/>
      <c r="D6" s="6" t="s">
        <v>9</v>
      </c>
      <c r="E6" s="6" t="s">
        <v>10</v>
      </c>
      <c r="F6" s="6" t="s">
        <v>11</v>
      </c>
      <c r="G6" s="6" t="s">
        <v>12</v>
      </c>
      <c r="H6" s="6" t="s">
        <v>13</v>
      </c>
      <c r="I6" s="135" t="s">
        <v>14</v>
      </c>
      <c r="J6" s="13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s="4" customFormat="1" ht="36" customHeight="1">
      <c r="A7" s="135"/>
      <c r="B7" s="135"/>
      <c r="C7" s="9" t="s">
        <v>15</v>
      </c>
      <c r="D7" s="10">
        <v>18</v>
      </c>
      <c r="E7" s="55">
        <f>180000/10000</f>
        <v>18</v>
      </c>
      <c r="F7" s="55">
        <f>174513.49/10000</f>
        <v>17.451349</v>
      </c>
      <c r="G7" s="6">
        <v>10</v>
      </c>
      <c r="H7" s="197">
        <f>F7/E7</f>
        <v>0.969519388888889</v>
      </c>
      <c r="I7" s="141">
        <f>H7*G7</f>
        <v>9.6951938888888893</v>
      </c>
      <c r="J7" s="1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s="4" customFormat="1" ht="36" customHeight="1">
      <c r="A8" s="135"/>
      <c r="B8" s="135"/>
      <c r="C8" s="9" t="s">
        <v>16</v>
      </c>
      <c r="D8" s="55">
        <f>180000/10000</f>
        <v>18</v>
      </c>
      <c r="E8" s="55">
        <f>180000/10000</f>
        <v>18</v>
      </c>
      <c r="F8" s="55">
        <f>174513.49/10000</f>
        <v>17.451349</v>
      </c>
      <c r="G8" s="6">
        <v>10</v>
      </c>
      <c r="H8" s="197">
        <f>F8/E8</f>
        <v>0.969519388888889</v>
      </c>
      <c r="I8" s="141">
        <f>H8*G8</f>
        <v>9.6951938888888893</v>
      </c>
      <c r="J8" s="14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s="4" customFormat="1" ht="36" customHeight="1">
      <c r="A9" s="135"/>
      <c r="B9" s="135"/>
      <c r="C9" s="9" t="s">
        <v>17</v>
      </c>
      <c r="D9" s="10"/>
      <c r="E9" s="10"/>
      <c r="F9" s="10"/>
      <c r="G9" s="6" t="s">
        <v>18</v>
      </c>
      <c r="H9" s="10"/>
      <c r="I9" s="141" t="s">
        <v>18</v>
      </c>
      <c r="J9" s="14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ht="36" customHeight="1">
      <c r="A10" s="135"/>
      <c r="B10" s="135"/>
      <c r="C10" s="9" t="s">
        <v>19</v>
      </c>
      <c r="D10" s="12" t="s">
        <v>18</v>
      </c>
      <c r="E10" s="12" t="s">
        <v>18</v>
      </c>
      <c r="F10" s="12" t="s">
        <v>18</v>
      </c>
      <c r="G10" s="6" t="s">
        <v>18</v>
      </c>
      <c r="H10" s="10"/>
      <c r="I10" s="141" t="s">
        <v>18</v>
      </c>
      <c r="J10" s="141"/>
    </row>
    <row r="11" spans="1:255" ht="18" customHeight="1">
      <c r="A11" s="135" t="s">
        <v>20</v>
      </c>
      <c r="B11" s="135" t="s">
        <v>21</v>
      </c>
      <c r="C11" s="135"/>
      <c r="D11" s="135"/>
      <c r="E11" s="135"/>
      <c r="F11" s="141" t="s">
        <v>22</v>
      </c>
      <c r="G11" s="141"/>
      <c r="H11" s="141"/>
      <c r="I11" s="141"/>
      <c r="J11" s="141"/>
    </row>
    <row r="12" spans="1:255" ht="48.75" customHeight="1">
      <c r="A12" s="135"/>
      <c r="B12" s="142" t="s">
        <v>23</v>
      </c>
      <c r="C12" s="143"/>
      <c r="D12" s="143"/>
      <c r="E12" s="144"/>
      <c r="F12" s="141" t="s">
        <v>23</v>
      </c>
      <c r="G12" s="141"/>
      <c r="H12" s="141"/>
      <c r="I12" s="141"/>
      <c r="J12" s="141"/>
    </row>
    <row r="13" spans="1:255" ht="36" customHeight="1">
      <c r="A13" s="145" t="s">
        <v>24</v>
      </c>
      <c r="B13" s="146"/>
      <c r="C13" s="147"/>
      <c r="D13" s="145" t="s">
        <v>25</v>
      </c>
      <c r="E13" s="146"/>
      <c r="F13" s="147"/>
      <c r="G13" s="139" t="s">
        <v>26</v>
      </c>
      <c r="H13" s="139" t="s">
        <v>12</v>
      </c>
      <c r="I13" s="139" t="s">
        <v>14</v>
      </c>
      <c r="J13" s="139" t="s">
        <v>27</v>
      </c>
    </row>
    <row r="14" spans="1:255" ht="36" customHeight="1">
      <c r="A14" s="56" t="s">
        <v>28</v>
      </c>
      <c r="B14" s="6" t="s">
        <v>29</v>
      </c>
      <c r="C14" s="6" t="s">
        <v>30</v>
      </c>
      <c r="D14" s="6" t="s">
        <v>31</v>
      </c>
      <c r="E14" s="6" t="s">
        <v>32</v>
      </c>
      <c r="F14" s="13" t="s">
        <v>33</v>
      </c>
      <c r="G14" s="140"/>
      <c r="H14" s="140"/>
      <c r="I14" s="140"/>
      <c r="J14" s="140"/>
    </row>
    <row r="15" spans="1:255" ht="25.5" customHeight="1">
      <c r="A15" s="135" t="s">
        <v>296</v>
      </c>
      <c r="B15" s="57" t="s">
        <v>297</v>
      </c>
      <c r="C15" s="58" t="s">
        <v>298</v>
      </c>
      <c r="D15" s="6" t="s">
        <v>256</v>
      </c>
      <c r="E15" s="115" t="s">
        <v>84</v>
      </c>
      <c r="F15" s="13" t="s">
        <v>48</v>
      </c>
      <c r="G15" s="59">
        <v>100</v>
      </c>
      <c r="H15" s="59">
        <v>20</v>
      </c>
      <c r="I15" s="59">
        <v>20</v>
      </c>
      <c r="J15" s="40"/>
    </row>
    <row r="16" spans="1:255" ht="24.75" customHeight="1">
      <c r="A16" s="135"/>
      <c r="B16" s="57"/>
      <c r="C16" s="58" t="s">
        <v>299</v>
      </c>
      <c r="D16" s="6" t="s">
        <v>256</v>
      </c>
      <c r="E16" s="115" t="s">
        <v>135</v>
      </c>
      <c r="F16" s="13" t="s">
        <v>300</v>
      </c>
      <c r="G16" s="59">
        <v>1</v>
      </c>
      <c r="H16" s="59">
        <v>10</v>
      </c>
      <c r="I16" s="59">
        <v>10</v>
      </c>
      <c r="J16" s="40"/>
    </row>
    <row r="17" spans="1:10" ht="23.25" customHeight="1">
      <c r="A17" s="135"/>
      <c r="B17" s="57" t="s">
        <v>46</v>
      </c>
      <c r="C17" s="58" t="s">
        <v>301</v>
      </c>
      <c r="D17" s="6" t="s">
        <v>256</v>
      </c>
      <c r="E17" s="115" t="s">
        <v>84</v>
      </c>
      <c r="F17" s="13" t="s">
        <v>48</v>
      </c>
      <c r="G17" s="59">
        <v>100</v>
      </c>
      <c r="H17" s="59">
        <v>20</v>
      </c>
      <c r="I17" s="59">
        <v>20</v>
      </c>
      <c r="J17" s="40"/>
    </row>
    <row r="18" spans="1:10" ht="18" customHeight="1">
      <c r="A18" s="135"/>
      <c r="B18" s="57" t="s">
        <v>54</v>
      </c>
      <c r="C18" s="58" t="s">
        <v>302</v>
      </c>
      <c r="D18" s="6" t="s">
        <v>256</v>
      </c>
      <c r="E18" s="115" t="s">
        <v>84</v>
      </c>
      <c r="F18" s="13" t="s">
        <v>48</v>
      </c>
      <c r="G18" s="59">
        <v>100</v>
      </c>
      <c r="H18" s="59">
        <v>10</v>
      </c>
      <c r="I18" s="59">
        <v>10</v>
      </c>
      <c r="J18" s="40"/>
    </row>
    <row r="19" spans="1:10" ht="30" customHeight="1">
      <c r="A19" s="6" t="s">
        <v>86</v>
      </c>
      <c r="B19" s="6" t="s">
        <v>303</v>
      </c>
      <c r="C19" s="19" t="s">
        <v>304</v>
      </c>
      <c r="D19" s="6" t="s">
        <v>305</v>
      </c>
      <c r="E19" s="119" t="s">
        <v>306</v>
      </c>
      <c r="F19" s="13" t="s">
        <v>307</v>
      </c>
      <c r="G19" s="60">
        <f>174513.49/10000</f>
        <v>17.451349</v>
      </c>
      <c r="H19" s="59">
        <v>10</v>
      </c>
      <c r="I19" s="59">
        <v>10</v>
      </c>
      <c r="J19" s="40"/>
    </row>
    <row r="20" spans="1:10" ht="30" customHeight="1">
      <c r="A20" s="61"/>
      <c r="B20" s="62" t="s">
        <v>167</v>
      </c>
      <c r="C20" s="19" t="s">
        <v>308</v>
      </c>
      <c r="D20" s="63" t="s">
        <v>309</v>
      </c>
      <c r="E20" s="120" t="s">
        <v>310</v>
      </c>
      <c r="F20" s="7" t="s">
        <v>119</v>
      </c>
      <c r="G20" s="59">
        <v>4</v>
      </c>
      <c r="H20" s="59">
        <v>10</v>
      </c>
      <c r="I20" s="59">
        <v>10</v>
      </c>
      <c r="J20" s="23" t="s">
        <v>68</v>
      </c>
    </row>
    <row r="21" spans="1:10" ht="30" customHeight="1">
      <c r="A21" s="61" t="s">
        <v>63</v>
      </c>
      <c r="B21" s="62" t="s">
        <v>129</v>
      </c>
      <c r="C21" s="19" t="s">
        <v>311</v>
      </c>
      <c r="D21" s="63" t="s">
        <v>309</v>
      </c>
      <c r="E21" s="7" t="s">
        <v>182</v>
      </c>
      <c r="F21" s="13" t="s">
        <v>48</v>
      </c>
      <c r="G21" s="59">
        <v>100</v>
      </c>
      <c r="H21" s="59">
        <v>10</v>
      </c>
      <c r="I21" s="59">
        <v>10</v>
      </c>
      <c r="J21" s="23"/>
    </row>
    <row r="22" spans="1:10" ht="54" customHeight="1">
      <c r="A22" s="135" t="s">
        <v>69</v>
      </c>
      <c r="B22" s="135"/>
      <c r="C22" s="135"/>
      <c r="D22" s="136"/>
      <c r="E22" s="136"/>
      <c r="F22" s="136"/>
      <c r="G22" s="136"/>
      <c r="H22" s="136"/>
      <c r="I22" s="136"/>
      <c r="J22" s="136"/>
    </row>
    <row r="23" spans="1:10" ht="25.5" customHeight="1">
      <c r="A23" s="135" t="s">
        <v>70</v>
      </c>
      <c r="B23" s="135"/>
      <c r="C23" s="135"/>
      <c r="D23" s="135"/>
      <c r="E23" s="135"/>
      <c r="F23" s="135"/>
      <c r="G23" s="135"/>
      <c r="H23" s="6">
        <v>100</v>
      </c>
      <c r="I23" s="64">
        <f>I7+I15+I16+I17+I18+I19+I20+I21</f>
        <v>99.695193888888895</v>
      </c>
      <c r="J23" s="24" t="s">
        <v>71</v>
      </c>
    </row>
    <row r="24" spans="1:10" ht="17.100000000000001" customHeight="1">
      <c r="A24" s="21"/>
      <c r="B24" s="21"/>
      <c r="C24" s="21"/>
      <c r="D24" s="21"/>
      <c r="E24" s="21"/>
      <c r="F24" s="21"/>
      <c r="G24" s="21"/>
      <c r="H24" s="21"/>
      <c r="I24" s="21"/>
      <c r="J24" s="25"/>
    </row>
  </sheetData>
  <mergeCells count="27">
    <mergeCell ref="A2:J2"/>
    <mergeCell ref="A4:B4"/>
    <mergeCell ref="C4:J4"/>
    <mergeCell ref="A5:B5"/>
    <mergeCell ref="C5:E5"/>
    <mergeCell ref="G5:J5"/>
    <mergeCell ref="I6:J6"/>
    <mergeCell ref="I7:J7"/>
    <mergeCell ref="I8:J8"/>
    <mergeCell ref="I9:J9"/>
    <mergeCell ref="I10:J10"/>
    <mergeCell ref="A6:B10"/>
    <mergeCell ref="A22:C22"/>
    <mergeCell ref="D22:J22"/>
    <mergeCell ref="A23:G23"/>
    <mergeCell ref="A11:A12"/>
    <mergeCell ref="A15:A18"/>
    <mergeCell ref="G13:G14"/>
    <mergeCell ref="H13:H14"/>
    <mergeCell ref="I13:I14"/>
    <mergeCell ref="J13:J14"/>
    <mergeCell ref="B11:E11"/>
    <mergeCell ref="F11:J11"/>
    <mergeCell ref="B12:E12"/>
    <mergeCell ref="F12:J12"/>
    <mergeCell ref="A13:C13"/>
    <mergeCell ref="D13:F13"/>
  </mergeCells>
  <phoneticPr fontId="8"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dimension ref="A2:IU30"/>
  <sheetViews>
    <sheetView workbookViewId="0">
      <selection activeCell="M16" sqref="M16"/>
    </sheetView>
  </sheetViews>
  <sheetFormatPr defaultColWidth="7.875" defaultRowHeight="13.5"/>
  <cols>
    <col min="1" max="2" width="10.375" style="26" customWidth="1"/>
    <col min="3" max="3" width="13.625" style="26" customWidth="1"/>
    <col min="4" max="6" width="10.5" style="26" customWidth="1"/>
    <col min="7" max="7" width="9.375" style="30" customWidth="1"/>
    <col min="8" max="8" width="7.875" style="26"/>
    <col min="9" max="9" width="8" style="26" customWidth="1"/>
    <col min="10" max="10" width="10.75" style="26" customWidth="1"/>
    <col min="11" max="16384" width="7.875" style="26"/>
  </cols>
  <sheetData>
    <row r="2" spans="1:255" ht="26.1" customHeight="1">
      <c r="A2" s="161" t="s">
        <v>0</v>
      </c>
      <c r="B2" s="161"/>
      <c r="C2" s="161"/>
      <c r="D2" s="161"/>
      <c r="E2" s="161"/>
      <c r="F2" s="161"/>
      <c r="G2" s="187"/>
      <c r="H2" s="161"/>
      <c r="I2" s="161"/>
      <c r="J2" s="161"/>
    </row>
    <row r="3" spans="1:255" s="27" customFormat="1" ht="13.15" customHeight="1">
      <c r="A3" s="31"/>
      <c r="B3" s="31"/>
      <c r="C3" s="31"/>
      <c r="D3" s="31"/>
      <c r="E3" s="31"/>
      <c r="F3" s="31"/>
      <c r="G3" s="31"/>
      <c r="H3" s="31"/>
      <c r="I3" s="31"/>
      <c r="J3" s="52" t="s">
        <v>1</v>
      </c>
    </row>
    <row r="4" spans="1:255" s="28" customFormat="1" ht="18" customHeight="1">
      <c r="A4" s="170" t="s">
        <v>2</v>
      </c>
      <c r="B4" s="170"/>
      <c r="C4" s="178" t="s">
        <v>312</v>
      </c>
      <c r="D4" s="178"/>
      <c r="E4" s="178"/>
      <c r="F4" s="178"/>
      <c r="G4" s="177"/>
      <c r="H4" s="178"/>
      <c r="I4" s="178"/>
      <c r="J4" s="178"/>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row>
    <row r="5" spans="1:255" s="29" customFormat="1" ht="18" customHeight="1">
      <c r="A5" s="170" t="s">
        <v>4</v>
      </c>
      <c r="B5" s="170"/>
      <c r="C5" s="178" t="s">
        <v>5</v>
      </c>
      <c r="D5" s="178"/>
      <c r="E5" s="178"/>
      <c r="F5" s="32" t="s">
        <v>6</v>
      </c>
      <c r="G5" s="177" t="s">
        <v>7</v>
      </c>
      <c r="H5" s="177"/>
      <c r="I5" s="177"/>
      <c r="J5" s="177"/>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row>
    <row r="6" spans="1:255" s="29" customFormat="1" ht="56.1" customHeight="1">
      <c r="A6" s="170" t="s">
        <v>8</v>
      </c>
      <c r="B6" s="170"/>
      <c r="C6" s="32"/>
      <c r="D6" s="32" t="s">
        <v>9</v>
      </c>
      <c r="E6" s="32" t="s">
        <v>10</v>
      </c>
      <c r="F6" s="32" t="s">
        <v>11</v>
      </c>
      <c r="G6" s="32" t="s">
        <v>12</v>
      </c>
      <c r="H6" s="32" t="s">
        <v>13</v>
      </c>
      <c r="I6" s="170" t="s">
        <v>14</v>
      </c>
      <c r="J6" s="170"/>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row>
    <row r="7" spans="1:255" s="29" customFormat="1" ht="36" customHeight="1">
      <c r="A7" s="170"/>
      <c r="B7" s="170"/>
      <c r="C7" s="34" t="s">
        <v>15</v>
      </c>
      <c r="D7" s="35">
        <v>30</v>
      </c>
      <c r="E7" s="35">
        <v>30</v>
      </c>
      <c r="F7" s="36">
        <v>21.12</v>
      </c>
      <c r="G7" s="32">
        <v>10</v>
      </c>
      <c r="H7" s="37">
        <f>F7/E7</f>
        <v>0.70399999999999996</v>
      </c>
      <c r="I7" s="172">
        <f>H7*G7</f>
        <v>7.04</v>
      </c>
      <c r="J7" s="172"/>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row>
    <row r="8" spans="1:255" s="29" customFormat="1" ht="36" customHeight="1">
      <c r="A8" s="170"/>
      <c r="B8" s="170"/>
      <c r="C8" s="34" t="s">
        <v>16</v>
      </c>
      <c r="D8" s="35">
        <v>30</v>
      </c>
      <c r="E8" s="35">
        <v>30</v>
      </c>
      <c r="F8" s="36">
        <v>21.12</v>
      </c>
      <c r="G8" s="32">
        <v>10</v>
      </c>
      <c r="H8" s="37">
        <f>F8/E8</f>
        <v>0.70399999999999996</v>
      </c>
      <c r="I8" s="172">
        <f>H8*G8</f>
        <v>7.04</v>
      </c>
      <c r="J8" s="172"/>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row>
    <row r="9" spans="1:255" s="29" customFormat="1" ht="36" customHeight="1">
      <c r="A9" s="170"/>
      <c r="B9" s="170"/>
      <c r="C9" s="34" t="s">
        <v>17</v>
      </c>
      <c r="D9" s="35">
        <v>0</v>
      </c>
      <c r="E9" s="35">
        <v>0</v>
      </c>
      <c r="F9" s="35">
        <v>0</v>
      </c>
      <c r="G9" s="32" t="s">
        <v>18</v>
      </c>
      <c r="H9" s="35"/>
      <c r="I9" s="172" t="s">
        <v>18</v>
      </c>
      <c r="J9" s="172"/>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row>
    <row r="10" spans="1:255" ht="36" customHeight="1">
      <c r="A10" s="170"/>
      <c r="B10" s="170"/>
      <c r="C10" s="34" t="s">
        <v>19</v>
      </c>
      <c r="D10" s="38" t="s">
        <v>18</v>
      </c>
      <c r="E10" s="38" t="s">
        <v>18</v>
      </c>
      <c r="F10" s="38" t="s">
        <v>18</v>
      </c>
      <c r="G10" s="32" t="s">
        <v>18</v>
      </c>
      <c r="H10" s="35"/>
      <c r="I10" s="172" t="s">
        <v>18</v>
      </c>
      <c r="J10" s="172"/>
    </row>
    <row r="11" spans="1:255" ht="18" customHeight="1">
      <c r="A11" s="170" t="s">
        <v>20</v>
      </c>
      <c r="B11" s="170" t="s">
        <v>21</v>
      </c>
      <c r="C11" s="170"/>
      <c r="D11" s="170"/>
      <c r="E11" s="170"/>
      <c r="F11" s="172" t="s">
        <v>22</v>
      </c>
      <c r="G11" s="172"/>
      <c r="H11" s="172"/>
      <c r="I11" s="172"/>
      <c r="J11" s="172"/>
    </row>
    <row r="12" spans="1:255" ht="84" customHeight="1">
      <c r="A12" s="170"/>
      <c r="B12" s="173" t="s">
        <v>313</v>
      </c>
      <c r="C12" s="174"/>
      <c r="D12" s="174"/>
      <c r="E12" s="175"/>
      <c r="F12" s="172" t="s">
        <v>314</v>
      </c>
      <c r="G12" s="172"/>
      <c r="H12" s="172"/>
      <c r="I12" s="172"/>
      <c r="J12" s="172"/>
    </row>
    <row r="13" spans="1:255" ht="36" customHeight="1">
      <c r="A13" s="145" t="s">
        <v>24</v>
      </c>
      <c r="B13" s="146"/>
      <c r="C13" s="147"/>
      <c r="D13" s="145" t="s">
        <v>25</v>
      </c>
      <c r="E13" s="146"/>
      <c r="F13" s="147"/>
      <c r="G13" s="139" t="s">
        <v>26</v>
      </c>
      <c r="H13" s="139" t="s">
        <v>12</v>
      </c>
      <c r="I13" s="139" t="s">
        <v>14</v>
      </c>
      <c r="J13" s="139" t="s">
        <v>27</v>
      </c>
    </row>
    <row r="14" spans="1:255" ht="36" customHeight="1">
      <c r="A14" s="39" t="s">
        <v>28</v>
      </c>
      <c r="B14" s="32" t="s">
        <v>29</v>
      </c>
      <c r="C14" s="32" t="s">
        <v>30</v>
      </c>
      <c r="D14" s="32" t="s">
        <v>31</v>
      </c>
      <c r="E14" s="32" t="s">
        <v>32</v>
      </c>
      <c r="F14" s="13" t="s">
        <v>33</v>
      </c>
      <c r="G14" s="140"/>
      <c r="H14" s="140"/>
      <c r="I14" s="140"/>
      <c r="J14" s="140"/>
    </row>
    <row r="15" spans="1:255" ht="25.5" customHeight="1">
      <c r="A15" s="41" t="s">
        <v>34</v>
      </c>
      <c r="B15" s="42"/>
      <c r="C15" s="43"/>
      <c r="D15" s="151"/>
      <c r="E15" s="45"/>
      <c r="F15" s="13"/>
      <c r="G15" s="40"/>
      <c r="H15" s="40"/>
      <c r="I15" s="40"/>
      <c r="J15" s="40"/>
    </row>
    <row r="16" spans="1:255" ht="24.75" customHeight="1">
      <c r="A16" s="34"/>
      <c r="B16" s="41" t="s">
        <v>35</v>
      </c>
      <c r="C16" s="43"/>
      <c r="D16" s="152"/>
      <c r="E16" s="45"/>
      <c r="F16" s="13"/>
      <c r="G16" s="40"/>
      <c r="H16" s="40"/>
      <c r="I16" s="40"/>
      <c r="J16" s="40"/>
    </row>
    <row r="17" spans="1:10" ht="60">
      <c r="A17" s="34"/>
      <c r="B17" s="41" t="s">
        <v>68</v>
      </c>
      <c r="C17" s="46" t="s">
        <v>315</v>
      </c>
      <c r="D17" s="152"/>
      <c r="E17" s="46" t="s">
        <v>316</v>
      </c>
      <c r="F17" s="46" t="s">
        <v>44</v>
      </c>
      <c r="G17" s="40">
        <v>119</v>
      </c>
      <c r="H17" s="40">
        <v>20</v>
      </c>
      <c r="I17" s="40">
        <v>20</v>
      </c>
      <c r="J17" s="40"/>
    </row>
    <row r="18" spans="1:10" ht="48">
      <c r="A18" s="42"/>
      <c r="B18" s="41" t="s">
        <v>68</v>
      </c>
      <c r="C18" s="46" t="s">
        <v>317</v>
      </c>
      <c r="D18" s="152"/>
      <c r="E18" s="46" t="s">
        <v>318</v>
      </c>
      <c r="F18" s="46" t="s">
        <v>102</v>
      </c>
      <c r="G18" s="47" t="s">
        <v>319</v>
      </c>
      <c r="H18" s="40">
        <v>10</v>
      </c>
      <c r="I18" s="40">
        <v>10</v>
      </c>
      <c r="J18" s="40"/>
    </row>
    <row r="19" spans="1:10" ht="24">
      <c r="A19" s="41"/>
      <c r="B19" s="41"/>
      <c r="C19" s="46" t="s">
        <v>320</v>
      </c>
      <c r="D19" s="152"/>
      <c r="E19" s="46" t="s">
        <v>321</v>
      </c>
      <c r="F19" s="46" t="s">
        <v>41</v>
      </c>
      <c r="G19" s="40">
        <v>131</v>
      </c>
      <c r="H19" s="40">
        <v>20</v>
      </c>
      <c r="I19" s="40">
        <v>20</v>
      </c>
      <c r="J19" s="40"/>
    </row>
    <row r="20" spans="1:10" ht="18" customHeight="1">
      <c r="A20" s="42"/>
      <c r="B20" s="41" t="s">
        <v>46</v>
      </c>
      <c r="C20" s="46"/>
      <c r="D20" s="152"/>
      <c r="E20" s="46"/>
      <c r="F20" s="46"/>
      <c r="G20" s="40"/>
      <c r="H20" s="40"/>
      <c r="I20" s="40"/>
      <c r="J20" s="40"/>
    </row>
    <row r="21" spans="1:10" ht="18" customHeight="1">
      <c r="A21" s="41"/>
      <c r="B21" s="46"/>
      <c r="C21" s="46" t="s">
        <v>50</v>
      </c>
      <c r="D21" s="152"/>
      <c r="E21" s="46" t="s">
        <v>182</v>
      </c>
      <c r="F21" s="46" t="s">
        <v>48</v>
      </c>
      <c r="G21" s="40">
        <v>100</v>
      </c>
      <c r="H21" s="40">
        <v>10</v>
      </c>
      <c r="I21" s="40">
        <v>10</v>
      </c>
      <c r="J21" s="40"/>
    </row>
    <row r="22" spans="1:10" ht="18" customHeight="1">
      <c r="A22" s="41" t="s">
        <v>86</v>
      </c>
      <c r="B22" s="46"/>
      <c r="C22" s="46" t="s">
        <v>68</v>
      </c>
      <c r="D22" s="152"/>
      <c r="E22" s="121" t="s">
        <v>322</v>
      </c>
      <c r="F22" s="46" t="s">
        <v>68</v>
      </c>
      <c r="G22" s="40"/>
      <c r="H22" s="40"/>
      <c r="I22" s="40"/>
      <c r="J22" s="40"/>
    </row>
    <row r="23" spans="1:10" ht="18" customHeight="1">
      <c r="A23" s="34"/>
      <c r="B23" s="41" t="s">
        <v>90</v>
      </c>
      <c r="C23" s="42"/>
      <c r="D23" s="152"/>
      <c r="E23" s="42"/>
      <c r="F23" s="46" t="s">
        <v>68</v>
      </c>
      <c r="G23" s="40"/>
      <c r="H23" s="48"/>
      <c r="I23" s="48"/>
      <c r="J23" s="40"/>
    </row>
    <row r="24" spans="1:10" ht="84">
      <c r="A24" s="49"/>
      <c r="B24" s="44"/>
      <c r="C24" s="46" t="s">
        <v>323</v>
      </c>
      <c r="D24" s="152"/>
      <c r="E24" s="46" t="s">
        <v>324</v>
      </c>
      <c r="F24" s="46"/>
      <c r="G24" s="47" t="s">
        <v>325</v>
      </c>
      <c r="H24" s="40">
        <v>20</v>
      </c>
      <c r="I24" s="40">
        <v>20</v>
      </c>
      <c r="J24" s="40"/>
    </row>
    <row r="25" spans="1:10" ht="18" customHeight="1">
      <c r="A25" s="50" t="s">
        <v>63</v>
      </c>
      <c r="B25" s="44"/>
      <c r="C25" s="46" t="s">
        <v>68</v>
      </c>
      <c r="D25" s="152"/>
      <c r="E25" s="121" t="s">
        <v>322</v>
      </c>
      <c r="F25" s="46" t="s">
        <v>68</v>
      </c>
      <c r="G25" s="40"/>
      <c r="H25" s="40"/>
      <c r="I25" s="40"/>
      <c r="J25" s="40"/>
    </row>
    <row r="26" spans="1:10" ht="24">
      <c r="A26" s="34"/>
      <c r="B26" s="41" t="s">
        <v>129</v>
      </c>
      <c r="C26" s="46" t="s">
        <v>68</v>
      </c>
      <c r="D26" s="152"/>
      <c r="E26" s="121" t="s">
        <v>322</v>
      </c>
      <c r="F26" s="46" t="s">
        <v>68</v>
      </c>
      <c r="G26" s="40"/>
      <c r="H26" s="40"/>
      <c r="I26" s="40"/>
      <c r="J26" s="40"/>
    </row>
    <row r="27" spans="1:10" ht="60">
      <c r="A27" s="32"/>
      <c r="B27" s="32"/>
      <c r="C27" s="46" t="s">
        <v>326</v>
      </c>
      <c r="D27" s="152"/>
      <c r="E27" s="46" t="s">
        <v>327</v>
      </c>
      <c r="F27" s="46"/>
      <c r="G27" s="47" t="s">
        <v>328</v>
      </c>
      <c r="H27" s="40">
        <v>10</v>
      </c>
      <c r="I27" s="40">
        <v>10</v>
      </c>
      <c r="J27" s="40"/>
    </row>
    <row r="28" spans="1:10" ht="54" customHeight="1">
      <c r="A28" s="170" t="s">
        <v>69</v>
      </c>
      <c r="B28" s="170"/>
      <c r="C28" s="170"/>
      <c r="D28" s="186" t="s">
        <v>329</v>
      </c>
      <c r="E28" s="186"/>
      <c r="F28" s="186"/>
      <c r="G28" s="170"/>
      <c r="H28" s="186"/>
      <c r="I28" s="186"/>
      <c r="J28" s="186"/>
    </row>
    <row r="29" spans="1:10" ht="25.5" customHeight="1">
      <c r="A29" s="170" t="s">
        <v>70</v>
      </c>
      <c r="B29" s="170"/>
      <c r="C29" s="170"/>
      <c r="D29" s="170"/>
      <c r="E29" s="170"/>
      <c r="F29" s="170"/>
      <c r="G29" s="170"/>
      <c r="H29" s="32">
        <v>100</v>
      </c>
      <c r="I29" s="32">
        <v>97.04</v>
      </c>
      <c r="J29" s="53" t="s">
        <v>71</v>
      </c>
    </row>
    <row r="30" spans="1:10" ht="17.100000000000001" customHeight="1">
      <c r="A30" s="51"/>
      <c r="B30" s="51"/>
      <c r="C30" s="51"/>
      <c r="D30" s="51"/>
      <c r="E30" s="51"/>
      <c r="F30" s="51"/>
      <c r="G30" s="51"/>
      <c r="H30" s="51"/>
      <c r="I30" s="51"/>
      <c r="J30" s="54"/>
    </row>
  </sheetData>
  <mergeCells count="27">
    <mergeCell ref="A2:J2"/>
    <mergeCell ref="A4:B4"/>
    <mergeCell ref="C4:J4"/>
    <mergeCell ref="A5:B5"/>
    <mergeCell ref="C5:E5"/>
    <mergeCell ref="G5:J5"/>
    <mergeCell ref="I6:J6"/>
    <mergeCell ref="I7:J7"/>
    <mergeCell ref="I8:J8"/>
    <mergeCell ref="I9:J9"/>
    <mergeCell ref="I10:J10"/>
    <mergeCell ref="A6:B10"/>
    <mergeCell ref="A28:C28"/>
    <mergeCell ref="D28:J28"/>
    <mergeCell ref="A29:G29"/>
    <mergeCell ref="A11:A12"/>
    <mergeCell ref="D15:D27"/>
    <mergeCell ref="G13:G14"/>
    <mergeCell ref="H13:H14"/>
    <mergeCell ref="I13:I14"/>
    <mergeCell ref="J13:J14"/>
    <mergeCell ref="B11:E11"/>
    <mergeCell ref="F11:J11"/>
    <mergeCell ref="B12:E12"/>
    <mergeCell ref="F12:J12"/>
    <mergeCell ref="A13:C13"/>
    <mergeCell ref="D13:F13"/>
  </mergeCells>
  <phoneticPr fontId="8"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dimension ref="A2:IU28"/>
  <sheetViews>
    <sheetView workbookViewId="0">
      <selection activeCell="H9" sqref="H9"/>
    </sheetView>
  </sheetViews>
  <sheetFormatPr defaultColWidth="7.875" defaultRowHeight="13.5"/>
  <cols>
    <col min="1" max="2" width="10.375" style="1" customWidth="1"/>
    <col min="3" max="3" width="20.75" style="1" customWidth="1"/>
    <col min="4" max="5" width="11.625" style="1" customWidth="1"/>
    <col min="6" max="6" width="10.5" style="1" customWidth="1"/>
    <col min="7" max="7" width="12.5" style="1" customWidth="1"/>
    <col min="8" max="8" width="7.875" style="1"/>
    <col min="9" max="9" width="8" style="1" customWidth="1"/>
    <col min="10" max="10" width="10.75" style="1" customWidth="1"/>
    <col min="11" max="16384" width="7.875" style="1"/>
  </cols>
  <sheetData>
    <row r="2" spans="1:255" ht="26.1" customHeight="1">
      <c r="A2" s="148" t="s">
        <v>0</v>
      </c>
      <c r="B2" s="148"/>
      <c r="C2" s="193"/>
      <c r="D2" s="148"/>
      <c r="E2" s="148"/>
      <c r="F2" s="148"/>
      <c r="G2" s="148"/>
      <c r="H2" s="148"/>
      <c r="I2" s="148"/>
      <c r="J2" s="148"/>
    </row>
    <row r="3" spans="1:255" s="2" customFormat="1" ht="13.15" customHeight="1">
      <c r="A3" s="5"/>
      <c r="B3" s="5"/>
      <c r="C3" s="5"/>
      <c r="D3" s="5"/>
      <c r="E3" s="5"/>
      <c r="F3" s="5"/>
      <c r="G3" s="5"/>
      <c r="H3" s="5"/>
      <c r="I3" s="5"/>
      <c r="J3" s="22" t="s">
        <v>1</v>
      </c>
    </row>
    <row r="4" spans="1:255" s="3" customFormat="1" ht="18" customHeight="1">
      <c r="A4" s="135" t="s">
        <v>2</v>
      </c>
      <c r="B4" s="135"/>
      <c r="C4" s="149" t="s">
        <v>341</v>
      </c>
      <c r="D4" s="149"/>
      <c r="E4" s="149"/>
      <c r="F4" s="149"/>
      <c r="G4" s="149"/>
      <c r="H4" s="149"/>
      <c r="I4" s="149"/>
      <c r="J4" s="14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s="4" customFormat="1" ht="18" customHeight="1">
      <c r="A5" s="135" t="s">
        <v>4</v>
      </c>
      <c r="B5" s="135"/>
      <c r="C5" s="150" t="s">
        <v>5</v>
      </c>
      <c r="D5" s="150"/>
      <c r="E5" s="150"/>
      <c r="F5" s="6" t="s">
        <v>6</v>
      </c>
      <c r="G5" s="149" t="s">
        <v>7</v>
      </c>
      <c r="H5" s="149"/>
      <c r="I5" s="149"/>
      <c r="J5" s="14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s="4" customFormat="1" ht="56.1" customHeight="1">
      <c r="A6" s="135" t="s">
        <v>8</v>
      </c>
      <c r="B6" s="135"/>
      <c r="C6" s="6"/>
      <c r="D6" s="6" t="s">
        <v>9</v>
      </c>
      <c r="E6" s="6" t="s">
        <v>10</v>
      </c>
      <c r="F6" s="6" t="s">
        <v>11</v>
      </c>
      <c r="G6" s="6" t="s">
        <v>12</v>
      </c>
      <c r="H6" s="6" t="s">
        <v>13</v>
      </c>
      <c r="I6" s="135" t="s">
        <v>14</v>
      </c>
      <c r="J6" s="13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s="4" customFormat="1" ht="36" customHeight="1">
      <c r="A7" s="135"/>
      <c r="B7" s="135"/>
      <c r="C7" s="9" t="s">
        <v>15</v>
      </c>
      <c r="D7" s="10">
        <v>30</v>
      </c>
      <c r="E7" s="10">
        <v>30</v>
      </c>
      <c r="F7" s="11">
        <v>27.16</v>
      </c>
      <c r="G7" s="6">
        <v>10</v>
      </c>
      <c r="H7" s="197">
        <f>F7/E7</f>
        <v>0.90533333333333299</v>
      </c>
      <c r="I7" s="141">
        <f>H7*G7</f>
        <v>9.0533333333333292</v>
      </c>
      <c r="J7" s="1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s="4" customFormat="1" ht="36" customHeight="1">
      <c r="A8" s="135"/>
      <c r="B8" s="135"/>
      <c r="C8" s="9" t="s">
        <v>16</v>
      </c>
      <c r="D8" s="10">
        <v>30</v>
      </c>
      <c r="E8" s="10">
        <v>30</v>
      </c>
      <c r="F8" s="11">
        <v>27.16</v>
      </c>
      <c r="G8" s="6">
        <v>10</v>
      </c>
      <c r="H8" s="197">
        <f>F8/E8</f>
        <v>0.90533333333333332</v>
      </c>
      <c r="I8" s="141">
        <v>9.0500000000000007</v>
      </c>
      <c r="J8" s="14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s="4" customFormat="1" ht="36" customHeight="1">
      <c r="A9" s="135"/>
      <c r="B9" s="135"/>
      <c r="C9" s="9" t="s">
        <v>17</v>
      </c>
      <c r="D9" s="10"/>
      <c r="E9" s="10"/>
      <c r="F9" s="10"/>
      <c r="G9" s="6" t="s">
        <v>18</v>
      </c>
      <c r="H9" s="10"/>
      <c r="I9" s="141" t="s">
        <v>18</v>
      </c>
      <c r="J9" s="14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ht="36" customHeight="1">
      <c r="A10" s="135"/>
      <c r="B10" s="135"/>
      <c r="C10" s="9" t="s">
        <v>19</v>
      </c>
      <c r="D10" s="12" t="s">
        <v>18</v>
      </c>
      <c r="E10" s="12" t="s">
        <v>18</v>
      </c>
      <c r="F10" s="12" t="s">
        <v>18</v>
      </c>
      <c r="G10" s="6" t="s">
        <v>18</v>
      </c>
      <c r="H10" s="10"/>
      <c r="I10" s="141" t="s">
        <v>18</v>
      </c>
      <c r="J10" s="141"/>
    </row>
    <row r="11" spans="1:255" ht="18" customHeight="1">
      <c r="A11" s="135" t="s">
        <v>20</v>
      </c>
      <c r="B11" s="135" t="s">
        <v>21</v>
      </c>
      <c r="C11" s="135"/>
      <c r="D11" s="135"/>
      <c r="E11" s="135"/>
      <c r="F11" s="141" t="s">
        <v>22</v>
      </c>
      <c r="G11" s="141"/>
      <c r="H11" s="141"/>
      <c r="I11" s="141"/>
      <c r="J11" s="141"/>
    </row>
    <row r="12" spans="1:255" ht="107.1" customHeight="1">
      <c r="A12" s="135"/>
      <c r="B12" s="189" t="s">
        <v>330</v>
      </c>
      <c r="C12" s="190"/>
      <c r="D12" s="190"/>
      <c r="E12" s="191"/>
      <c r="F12" s="192" t="s">
        <v>331</v>
      </c>
      <c r="G12" s="192"/>
      <c r="H12" s="192"/>
      <c r="I12" s="192"/>
      <c r="J12" s="192"/>
    </row>
    <row r="13" spans="1:255" ht="36" customHeight="1">
      <c r="A13" s="188" t="s">
        <v>24</v>
      </c>
      <c r="B13" s="188"/>
      <c r="C13" s="188"/>
      <c r="D13" s="188" t="s">
        <v>25</v>
      </c>
      <c r="E13" s="188"/>
      <c r="F13" s="188"/>
      <c r="G13" s="188" t="s">
        <v>26</v>
      </c>
      <c r="H13" s="188" t="s">
        <v>12</v>
      </c>
      <c r="I13" s="188" t="s">
        <v>14</v>
      </c>
      <c r="J13" s="188" t="s">
        <v>27</v>
      </c>
    </row>
    <row r="14" spans="1:255" ht="36" customHeight="1">
      <c r="A14" s="6" t="s">
        <v>28</v>
      </c>
      <c r="B14" s="6" t="s">
        <v>29</v>
      </c>
      <c r="C14" s="6" t="s">
        <v>30</v>
      </c>
      <c r="D14" s="6" t="s">
        <v>31</v>
      </c>
      <c r="E14" s="6" t="s">
        <v>32</v>
      </c>
      <c r="F14" s="13" t="s">
        <v>33</v>
      </c>
      <c r="G14" s="188"/>
      <c r="H14" s="188"/>
      <c r="I14" s="188"/>
      <c r="J14" s="188"/>
    </row>
    <row r="15" spans="1:255" ht="41.1" customHeight="1">
      <c r="A15" s="135" t="s">
        <v>34</v>
      </c>
      <c r="B15" s="135" t="s">
        <v>35</v>
      </c>
      <c r="C15" s="14" t="s">
        <v>332</v>
      </c>
      <c r="D15" s="122" t="s">
        <v>245</v>
      </c>
      <c r="E15" s="15">
        <v>1</v>
      </c>
      <c r="F15" s="16" t="s">
        <v>38</v>
      </c>
      <c r="G15" s="17" t="s">
        <v>333</v>
      </c>
      <c r="H15" s="16">
        <v>10</v>
      </c>
      <c r="I15" s="16">
        <v>10</v>
      </c>
      <c r="J15" s="16"/>
    </row>
    <row r="16" spans="1:255" ht="41.1" customHeight="1">
      <c r="A16" s="135"/>
      <c r="B16" s="135"/>
      <c r="C16" s="14" t="s">
        <v>40</v>
      </c>
      <c r="D16" s="9" t="s">
        <v>248</v>
      </c>
      <c r="E16" s="15">
        <v>3</v>
      </c>
      <c r="F16" s="16" t="s">
        <v>41</v>
      </c>
      <c r="G16" s="17" t="s">
        <v>333</v>
      </c>
      <c r="H16" s="16">
        <v>10</v>
      </c>
      <c r="I16" s="16">
        <v>10</v>
      </c>
      <c r="J16" s="16"/>
    </row>
    <row r="17" spans="1:10" ht="41.1" customHeight="1">
      <c r="A17" s="135"/>
      <c r="B17" s="135"/>
      <c r="C17" s="14" t="s">
        <v>162</v>
      </c>
      <c r="D17" s="9" t="s">
        <v>248</v>
      </c>
      <c r="E17" s="15">
        <v>3</v>
      </c>
      <c r="F17" s="16" t="s">
        <v>41</v>
      </c>
      <c r="G17" s="17" t="s">
        <v>333</v>
      </c>
      <c r="H17" s="16">
        <v>10</v>
      </c>
      <c r="I17" s="16">
        <v>10</v>
      </c>
      <c r="J17" s="16"/>
    </row>
    <row r="18" spans="1:10" ht="41.1" customHeight="1">
      <c r="A18" s="135"/>
      <c r="B18" s="135"/>
      <c r="C18" s="14" t="s">
        <v>36</v>
      </c>
      <c r="D18" s="9" t="s">
        <v>248</v>
      </c>
      <c r="E18" s="15">
        <v>2</v>
      </c>
      <c r="F18" s="16" t="s">
        <v>38</v>
      </c>
      <c r="G18" s="17" t="s">
        <v>333</v>
      </c>
      <c r="H18" s="16">
        <v>10</v>
      </c>
      <c r="I18" s="16">
        <v>10</v>
      </c>
      <c r="J18" s="16"/>
    </row>
    <row r="19" spans="1:10" ht="41.1" customHeight="1">
      <c r="A19" s="135"/>
      <c r="B19" s="135" t="s">
        <v>46</v>
      </c>
      <c r="C19" s="14" t="s">
        <v>47</v>
      </c>
      <c r="D19" s="9" t="s">
        <v>248</v>
      </c>
      <c r="E19" s="15">
        <v>80</v>
      </c>
      <c r="F19" s="16" t="s">
        <v>48</v>
      </c>
      <c r="G19" s="17" t="s">
        <v>334</v>
      </c>
      <c r="H19" s="16">
        <v>10</v>
      </c>
      <c r="I19" s="16">
        <v>10</v>
      </c>
      <c r="J19" s="16"/>
    </row>
    <row r="20" spans="1:10" ht="41.1" customHeight="1">
      <c r="A20" s="135"/>
      <c r="B20" s="135"/>
      <c r="C20" s="14" t="s">
        <v>193</v>
      </c>
      <c r="D20" s="9" t="s">
        <v>248</v>
      </c>
      <c r="E20" s="15">
        <v>80</v>
      </c>
      <c r="F20" s="16" t="s">
        <v>48</v>
      </c>
      <c r="G20" s="17" t="s">
        <v>335</v>
      </c>
      <c r="H20" s="16">
        <v>10</v>
      </c>
      <c r="I20" s="16">
        <v>10</v>
      </c>
      <c r="J20" s="16"/>
    </row>
    <row r="21" spans="1:10" ht="41.1" customHeight="1">
      <c r="A21" s="135"/>
      <c r="B21" s="135"/>
      <c r="C21" s="14" t="s">
        <v>50</v>
      </c>
      <c r="D21" s="9" t="s">
        <v>248</v>
      </c>
      <c r="E21" s="15">
        <v>100</v>
      </c>
      <c r="F21" s="16" t="s">
        <v>48</v>
      </c>
      <c r="G21" s="17" t="s">
        <v>336</v>
      </c>
      <c r="H21" s="16">
        <v>10</v>
      </c>
      <c r="I21" s="16">
        <v>10</v>
      </c>
      <c r="J21" s="16"/>
    </row>
    <row r="22" spans="1:10" ht="41.1" customHeight="1">
      <c r="A22" s="135"/>
      <c r="B22" s="135" t="s">
        <v>54</v>
      </c>
      <c r="C22" s="14" t="s">
        <v>55</v>
      </c>
      <c r="D22" s="122" t="s">
        <v>245</v>
      </c>
      <c r="E22" s="18" t="s">
        <v>337</v>
      </c>
      <c r="F22" s="16" t="s">
        <v>119</v>
      </c>
      <c r="G22" s="17" t="s">
        <v>333</v>
      </c>
      <c r="H22" s="16">
        <v>10</v>
      </c>
      <c r="I22" s="16">
        <v>10</v>
      </c>
      <c r="J22" s="16"/>
    </row>
    <row r="23" spans="1:10" ht="41.1" customHeight="1">
      <c r="A23" s="135"/>
      <c r="B23" s="135"/>
      <c r="C23" s="14" t="s">
        <v>58</v>
      </c>
      <c r="D23" s="122" t="s">
        <v>245</v>
      </c>
      <c r="E23" s="19">
        <v>100</v>
      </c>
      <c r="F23" s="16" t="s">
        <v>48</v>
      </c>
      <c r="G23" s="17" t="s">
        <v>338</v>
      </c>
      <c r="H23" s="16">
        <v>10</v>
      </c>
      <c r="I23" s="16">
        <v>9.0500000000000007</v>
      </c>
      <c r="J23" s="16"/>
    </row>
    <row r="24" spans="1:10" ht="41.1" customHeight="1">
      <c r="A24" s="6" t="s">
        <v>86</v>
      </c>
      <c r="B24" s="6" t="s">
        <v>90</v>
      </c>
      <c r="C24" s="14" t="s">
        <v>339</v>
      </c>
      <c r="D24" s="9" t="s">
        <v>248</v>
      </c>
      <c r="E24" s="19">
        <v>1</v>
      </c>
      <c r="F24" s="16" t="s">
        <v>102</v>
      </c>
      <c r="G24" s="17" t="s">
        <v>333</v>
      </c>
      <c r="H24" s="16">
        <v>5</v>
      </c>
      <c r="I24" s="16">
        <v>5</v>
      </c>
      <c r="J24" s="16"/>
    </row>
    <row r="25" spans="1:10" ht="41.1" customHeight="1">
      <c r="A25" s="6" t="s">
        <v>63</v>
      </c>
      <c r="B25" s="7" t="s">
        <v>129</v>
      </c>
      <c r="C25" s="14" t="s">
        <v>340</v>
      </c>
      <c r="D25" s="9" t="s">
        <v>248</v>
      </c>
      <c r="E25" s="8" t="s">
        <v>66</v>
      </c>
      <c r="F25" s="8" t="s">
        <v>48</v>
      </c>
      <c r="G25" s="17" t="s">
        <v>333</v>
      </c>
      <c r="H25" s="16">
        <v>5</v>
      </c>
      <c r="I25" s="16">
        <v>5</v>
      </c>
      <c r="J25" s="23" t="s">
        <v>68</v>
      </c>
    </row>
    <row r="26" spans="1:10" ht="54" customHeight="1">
      <c r="A26" s="135" t="s">
        <v>69</v>
      </c>
      <c r="B26" s="135"/>
      <c r="C26" s="135"/>
      <c r="D26" s="136"/>
      <c r="E26" s="136"/>
      <c r="F26" s="136"/>
      <c r="G26" s="136"/>
      <c r="H26" s="136"/>
      <c r="I26" s="136"/>
      <c r="J26" s="136"/>
    </row>
    <row r="27" spans="1:10" ht="25.5" customHeight="1">
      <c r="A27" s="135" t="s">
        <v>70</v>
      </c>
      <c r="B27" s="135"/>
      <c r="C27" s="135"/>
      <c r="D27" s="135"/>
      <c r="E27" s="135"/>
      <c r="F27" s="135"/>
      <c r="G27" s="135"/>
      <c r="H27" s="6">
        <v>100</v>
      </c>
      <c r="I27" s="6">
        <v>99.05</v>
      </c>
      <c r="J27" s="24" t="s">
        <v>71</v>
      </c>
    </row>
    <row r="28" spans="1:10" ht="17.100000000000001" customHeight="1">
      <c r="A28" s="21"/>
      <c r="B28" s="21"/>
      <c r="C28" s="21"/>
      <c r="D28" s="21"/>
      <c r="E28" s="21"/>
      <c r="F28" s="21"/>
      <c r="G28" s="21"/>
      <c r="H28" s="21"/>
      <c r="I28" s="21"/>
      <c r="J28" s="25"/>
    </row>
  </sheetData>
  <mergeCells count="30">
    <mergeCell ref="A2:J2"/>
    <mergeCell ref="A4:B4"/>
    <mergeCell ref="C4:J4"/>
    <mergeCell ref="A5:B5"/>
    <mergeCell ref="C5:E5"/>
    <mergeCell ref="G5:J5"/>
    <mergeCell ref="F12:J12"/>
    <mergeCell ref="A13:C13"/>
    <mergeCell ref="D13:F13"/>
    <mergeCell ref="I6:J6"/>
    <mergeCell ref="I7:J7"/>
    <mergeCell ref="I8:J8"/>
    <mergeCell ref="I9:J9"/>
    <mergeCell ref="I10:J10"/>
    <mergeCell ref="A6:B10"/>
    <mergeCell ref="A26:C26"/>
    <mergeCell ref="D26:J26"/>
    <mergeCell ref="A27:G27"/>
    <mergeCell ref="A11:A12"/>
    <mergeCell ref="A15:A23"/>
    <mergeCell ref="B15:B18"/>
    <mergeCell ref="B19:B21"/>
    <mergeCell ref="B22:B23"/>
    <mergeCell ref="G13:G14"/>
    <mergeCell ref="H13:H14"/>
    <mergeCell ref="I13:I14"/>
    <mergeCell ref="J13:J14"/>
    <mergeCell ref="B11:E11"/>
    <mergeCell ref="F11:J11"/>
    <mergeCell ref="B12:E12"/>
  </mergeCells>
  <phoneticPr fontId="8"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dimension ref="A2:IU29"/>
  <sheetViews>
    <sheetView workbookViewId="0">
      <selection activeCell="I9" sqref="I9:J9"/>
    </sheetView>
  </sheetViews>
  <sheetFormatPr defaultColWidth="7.875" defaultRowHeight="13.5"/>
  <cols>
    <col min="1" max="2" width="10.375" style="1" customWidth="1"/>
    <col min="3" max="3" width="15.75" style="1" customWidth="1"/>
    <col min="4" max="4" width="9.625" style="1" customWidth="1"/>
    <col min="5" max="5" width="16.125" style="1" customWidth="1"/>
    <col min="6" max="6" width="10.5" style="1" customWidth="1"/>
    <col min="7" max="7" width="17" style="1" customWidth="1"/>
    <col min="8" max="8" width="7.875" style="1"/>
    <col min="9" max="9" width="8" style="1" customWidth="1"/>
    <col min="10" max="10" width="10.75" style="1" customWidth="1"/>
    <col min="11" max="16384" width="7.875" style="1"/>
  </cols>
  <sheetData>
    <row r="2" spans="1:255" ht="26.1" customHeight="1">
      <c r="A2" s="148" t="s">
        <v>0</v>
      </c>
      <c r="B2" s="148"/>
      <c r="C2" s="148"/>
      <c r="D2" s="148"/>
      <c r="E2" s="148"/>
      <c r="F2" s="148"/>
      <c r="G2" s="148"/>
      <c r="H2" s="148"/>
      <c r="I2" s="148"/>
      <c r="J2" s="148"/>
    </row>
    <row r="3" spans="1:255" s="2" customFormat="1" ht="13.15" customHeight="1">
      <c r="A3" s="5"/>
      <c r="B3" s="5"/>
      <c r="C3" s="5"/>
      <c r="D3" s="5"/>
      <c r="E3" s="5"/>
      <c r="F3" s="5"/>
      <c r="G3" s="5"/>
      <c r="H3" s="5"/>
      <c r="I3" s="5"/>
      <c r="J3" s="22" t="s">
        <v>1</v>
      </c>
    </row>
    <row r="4" spans="1:255" s="3" customFormat="1" ht="18" customHeight="1">
      <c r="A4" s="135" t="s">
        <v>2</v>
      </c>
      <c r="B4" s="135"/>
      <c r="C4" s="149" t="s">
        <v>352</v>
      </c>
      <c r="D4" s="149"/>
      <c r="E4" s="149"/>
      <c r="F4" s="149"/>
      <c r="G4" s="149"/>
      <c r="H4" s="149"/>
      <c r="I4" s="149"/>
      <c r="J4" s="14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s="4" customFormat="1" ht="18" customHeight="1">
      <c r="A5" s="135" t="s">
        <v>4</v>
      </c>
      <c r="B5" s="135"/>
      <c r="C5" s="150" t="s">
        <v>5</v>
      </c>
      <c r="D5" s="150"/>
      <c r="E5" s="150"/>
      <c r="F5" s="6" t="s">
        <v>6</v>
      </c>
      <c r="G5" s="149" t="s">
        <v>7</v>
      </c>
      <c r="H5" s="149"/>
      <c r="I5" s="149"/>
      <c r="J5" s="14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s="4" customFormat="1" ht="56.1" customHeight="1">
      <c r="A6" s="135" t="s">
        <v>8</v>
      </c>
      <c r="B6" s="135"/>
      <c r="C6" s="6"/>
      <c r="D6" s="6" t="s">
        <v>9</v>
      </c>
      <c r="E6" s="6" t="s">
        <v>10</v>
      </c>
      <c r="F6" s="6" t="s">
        <v>11</v>
      </c>
      <c r="G6" s="6" t="s">
        <v>12</v>
      </c>
      <c r="H6" s="6" t="s">
        <v>13</v>
      </c>
      <c r="I6" s="135" t="s">
        <v>14</v>
      </c>
      <c r="J6" s="13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s="4" customFormat="1" ht="36" customHeight="1">
      <c r="A7" s="135"/>
      <c r="B7" s="135"/>
      <c r="C7" s="9" t="s">
        <v>15</v>
      </c>
      <c r="D7" s="10">
        <v>270</v>
      </c>
      <c r="E7" s="10">
        <v>270</v>
      </c>
      <c r="F7" s="11">
        <v>259.93</v>
      </c>
      <c r="G7" s="6">
        <v>10</v>
      </c>
      <c r="H7" s="197">
        <f>F7/E7</f>
        <v>0.96270370370370373</v>
      </c>
      <c r="I7" s="141">
        <f>H7*G7</f>
        <v>9.6270370370370379</v>
      </c>
      <c r="J7" s="1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s="4" customFormat="1" ht="36" customHeight="1">
      <c r="A8" s="135"/>
      <c r="B8" s="135"/>
      <c r="C8" s="9" t="s">
        <v>16</v>
      </c>
      <c r="D8" s="10">
        <v>270</v>
      </c>
      <c r="E8" s="10">
        <v>270</v>
      </c>
      <c r="F8" s="11">
        <v>259.93</v>
      </c>
      <c r="G8" s="6">
        <v>10</v>
      </c>
      <c r="H8" s="197">
        <f>F8/E8</f>
        <v>0.96270370370370373</v>
      </c>
      <c r="I8" s="141">
        <v>9.6300000000000008</v>
      </c>
      <c r="J8" s="14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s="4" customFormat="1" ht="36" customHeight="1">
      <c r="A9" s="135"/>
      <c r="B9" s="135"/>
      <c r="C9" s="9" t="s">
        <v>17</v>
      </c>
      <c r="D9" s="10"/>
      <c r="E9" s="10"/>
      <c r="F9" s="10"/>
      <c r="G9" s="6" t="s">
        <v>18</v>
      </c>
      <c r="H9" s="10"/>
      <c r="I9" s="141" t="s">
        <v>18</v>
      </c>
      <c r="J9" s="14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ht="36" customHeight="1">
      <c r="A10" s="135"/>
      <c r="B10" s="135"/>
      <c r="C10" s="9" t="s">
        <v>19</v>
      </c>
      <c r="D10" s="12" t="s">
        <v>18</v>
      </c>
      <c r="E10" s="12" t="s">
        <v>18</v>
      </c>
      <c r="F10" s="12" t="s">
        <v>18</v>
      </c>
      <c r="G10" s="6" t="s">
        <v>18</v>
      </c>
      <c r="H10" s="10"/>
      <c r="I10" s="141" t="s">
        <v>18</v>
      </c>
      <c r="J10" s="141"/>
    </row>
    <row r="11" spans="1:255" ht="18" customHeight="1">
      <c r="A11" s="135" t="s">
        <v>20</v>
      </c>
      <c r="B11" s="135" t="s">
        <v>21</v>
      </c>
      <c r="C11" s="135"/>
      <c r="D11" s="135"/>
      <c r="E11" s="135"/>
      <c r="F11" s="141" t="s">
        <v>22</v>
      </c>
      <c r="G11" s="141"/>
      <c r="H11" s="141"/>
      <c r="I11" s="141"/>
      <c r="J11" s="141"/>
    </row>
    <row r="12" spans="1:255" ht="107.1" customHeight="1">
      <c r="A12" s="135"/>
      <c r="B12" s="189" t="s">
        <v>342</v>
      </c>
      <c r="C12" s="190"/>
      <c r="D12" s="190"/>
      <c r="E12" s="191"/>
      <c r="F12" s="192" t="s">
        <v>342</v>
      </c>
      <c r="G12" s="192"/>
      <c r="H12" s="192"/>
      <c r="I12" s="192"/>
      <c r="J12" s="192"/>
    </row>
    <row r="13" spans="1:255" ht="36" customHeight="1">
      <c r="A13" s="196" t="s">
        <v>24</v>
      </c>
      <c r="B13" s="196"/>
      <c r="C13" s="196"/>
      <c r="D13" s="196" t="s">
        <v>25</v>
      </c>
      <c r="E13" s="196"/>
      <c r="F13" s="196"/>
      <c r="G13" s="196" t="s">
        <v>26</v>
      </c>
      <c r="H13" s="196" t="s">
        <v>12</v>
      </c>
      <c r="I13" s="196" t="s">
        <v>14</v>
      </c>
      <c r="J13" s="196" t="s">
        <v>27</v>
      </c>
    </row>
    <row r="14" spans="1:255" ht="36" customHeight="1">
      <c r="A14" s="124" t="s">
        <v>28</v>
      </c>
      <c r="B14" s="124" t="s">
        <v>29</v>
      </c>
      <c r="C14" s="124" t="s">
        <v>30</v>
      </c>
      <c r="D14" s="124" t="s">
        <v>31</v>
      </c>
      <c r="E14" s="124" t="s">
        <v>32</v>
      </c>
      <c r="F14" s="125" t="s">
        <v>33</v>
      </c>
      <c r="G14" s="196"/>
      <c r="H14" s="196"/>
      <c r="I14" s="196"/>
      <c r="J14" s="196"/>
    </row>
    <row r="15" spans="1:255" ht="42.95" customHeight="1">
      <c r="A15" s="194" t="s">
        <v>34</v>
      </c>
      <c r="B15" s="194" t="s">
        <v>35</v>
      </c>
      <c r="C15" s="41" t="s">
        <v>99</v>
      </c>
      <c r="D15" s="126" t="s">
        <v>245</v>
      </c>
      <c r="E15" s="127" t="s">
        <v>343</v>
      </c>
      <c r="F15" s="128" t="s">
        <v>115</v>
      </c>
      <c r="G15" s="129" t="s">
        <v>333</v>
      </c>
      <c r="H15" s="125">
        <v>10</v>
      </c>
      <c r="I15" s="125">
        <v>10</v>
      </c>
      <c r="J15" s="125"/>
    </row>
    <row r="16" spans="1:255" ht="56.1" customHeight="1">
      <c r="A16" s="194"/>
      <c r="B16" s="194"/>
      <c r="C16" s="41" t="s">
        <v>104</v>
      </c>
      <c r="D16" s="126" t="s">
        <v>245</v>
      </c>
      <c r="E16" s="127" t="s">
        <v>344</v>
      </c>
      <c r="F16" s="128" t="s">
        <v>115</v>
      </c>
      <c r="G16" s="129" t="s">
        <v>333</v>
      </c>
      <c r="H16" s="125">
        <v>10</v>
      </c>
      <c r="I16" s="125">
        <v>10</v>
      </c>
      <c r="J16" s="125"/>
    </row>
    <row r="17" spans="1:10" ht="54.95" customHeight="1">
      <c r="A17" s="194"/>
      <c r="B17" s="194"/>
      <c r="C17" s="41" t="s">
        <v>107</v>
      </c>
      <c r="D17" s="126" t="s">
        <v>245</v>
      </c>
      <c r="E17" s="127" t="s">
        <v>345</v>
      </c>
      <c r="F17" s="128" t="s">
        <v>115</v>
      </c>
      <c r="G17" s="129" t="s">
        <v>333</v>
      </c>
      <c r="H17" s="125">
        <v>10</v>
      </c>
      <c r="I17" s="125">
        <v>10</v>
      </c>
      <c r="J17" s="125"/>
    </row>
    <row r="18" spans="1:10" ht="33.950000000000003" customHeight="1">
      <c r="A18" s="194"/>
      <c r="B18" s="194"/>
      <c r="C18" s="41" t="s">
        <v>110</v>
      </c>
      <c r="D18" s="126" t="s">
        <v>245</v>
      </c>
      <c r="E18" s="127" t="s">
        <v>346</v>
      </c>
      <c r="F18" s="128" t="s">
        <v>115</v>
      </c>
      <c r="G18" s="129" t="s">
        <v>333</v>
      </c>
      <c r="H18" s="125">
        <v>10</v>
      </c>
      <c r="I18" s="125">
        <v>10</v>
      </c>
      <c r="J18" s="125"/>
    </row>
    <row r="19" spans="1:10" ht="39.950000000000003" customHeight="1">
      <c r="A19" s="194"/>
      <c r="B19" s="194"/>
      <c r="C19" s="41" t="s">
        <v>113</v>
      </c>
      <c r="D19" s="126" t="s">
        <v>245</v>
      </c>
      <c r="E19" s="127" t="s">
        <v>114</v>
      </c>
      <c r="F19" s="128" t="s">
        <v>115</v>
      </c>
      <c r="G19" s="129" t="s">
        <v>333</v>
      </c>
      <c r="H19" s="125"/>
      <c r="I19" s="125"/>
      <c r="J19" s="125"/>
    </row>
    <row r="20" spans="1:10" ht="18" customHeight="1">
      <c r="A20" s="194"/>
      <c r="B20" s="124" t="s">
        <v>46</v>
      </c>
      <c r="C20" s="41" t="s">
        <v>47</v>
      </c>
      <c r="D20" s="130" t="s">
        <v>248</v>
      </c>
      <c r="E20" s="131">
        <v>80</v>
      </c>
      <c r="F20" s="125" t="s">
        <v>48</v>
      </c>
      <c r="G20" s="129" t="s">
        <v>333</v>
      </c>
      <c r="H20" s="125">
        <v>10</v>
      </c>
      <c r="I20" s="125">
        <v>10</v>
      </c>
      <c r="J20" s="125"/>
    </row>
    <row r="21" spans="1:10" ht="18" customHeight="1">
      <c r="A21" s="194"/>
      <c r="B21" s="194" t="s">
        <v>54</v>
      </c>
      <c r="C21" s="41" t="s">
        <v>347</v>
      </c>
      <c r="D21" s="130" t="s">
        <v>348</v>
      </c>
      <c r="E21" s="132" t="s">
        <v>337</v>
      </c>
      <c r="F21" s="125" t="s">
        <v>119</v>
      </c>
      <c r="G21" s="129" t="s">
        <v>333</v>
      </c>
      <c r="H21" s="125">
        <v>10</v>
      </c>
      <c r="I21" s="125">
        <v>10</v>
      </c>
      <c r="J21" s="125"/>
    </row>
    <row r="22" spans="1:10" ht="18" customHeight="1">
      <c r="A22" s="194"/>
      <c r="B22" s="194"/>
      <c r="C22" s="133" t="s">
        <v>58</v>
      </c>
      <c r="D22" s="126" t="s">
        <v>245</v>
      </c>
      <c r="E22" s="124">
        <v>100</v>
      </c>
      <c r="F22" s="125" t="s">
        <v>48</v>
      </c>
      <c r="G22" s="129" t="s">
        <v>349</v>
      </c>
      <c r="H22" s="125">
        <v>10</v>
      </c>
      <c r="I22" s="125">
        <v>9.6300000000000008</v>
      </c>
      <c r="J22" s="125"/>
    </row>
    <row r="23" spans="1:10" ht="45" customHeight="1">
      <c r="A23" s="194" t="s">
        <v>86</v>
      </c>
      <c r="B23" s="194" t="s">
        <v>87</v>
      </c>
      <c r="C23" s="41" t="s">
        <v>121</v>
      </c>
      <c r="D23" s="130" t="s">
        <v>248</v>
      </c>
      <c r="E23" s="127" t="s">
        <v>350</v>
      </c>
      <c r="F23" s="128" t="s">
        <v>38</v>
      </c>
      <c r="G23" s="129" t="s">
        <v>333</v>
      </c>
      <c r="H23" s="125">
        <v>10</v>
      </c>
      <c r="I23" s="125">
        <v>10</v>
      </c>
      <c r="J23" s="125"/>
    </row>
    <row r="24" spans="1:10" ht="41.1" customHeight="1">
      <c r="A24" s="194"/>
      <c r="B24" s="194"/>
      <c r="C24" s="41" t="s">
        <v>123</v>
      </c>
      <c r="D24" s="130" t="s">
        <v>248</v>
      </c>
      <c r="E24" s="127" t="s">
        <v>84</v>
      </c>
      <c r="F24" s="128" t="s">
        <v>41</v>
      </c>
      <c r="G24" s="129" t="s">
        <v>333</v>
      </c>
      <c r="H24" s="125">
        <v>10</v>
      </c>
      <c r="I24" s="125">
        <v>10</v>
      </c>
      <c r="J24" s="125"/>
    </row>
    <row r="25" spans="1:10" ht="30" customHeight="1">
      <c r="A25" s="194"/>
      <c r="B25" s="124" t="s">
        <v>90</v>
      </c>
      <c r="C25" s="41" t="s">
        <v>126</v>
      </c>
      <c r="D25" s="126" t="s">
        <v>245</v>
      </c>
      <c r="E25" s="127" t="s">
        <v>351</v>
      </c>
      <c r="F25" s="128" t="s">
        <v>102</v>
      </c>
      <c r="G25" s="129" t="s">
        <v>333</v>
      </c>
      <c r="H25" s="125">
        <v>5</v>
      </c>
      <c r="I25" s="125">
        <v>5</v>
      </c>
      <c r="J25" s="125"/>
    </row>
    <row r="26" spans="1:10" ht="65.099999999999994" customHeight="1">
      <c r="A26" s="124" t="s">
        <v>63</v>
      </c>
      <c r="B26" s="134" t="s">
        <v>129</v>
      </c>
      <c r="C26" s="133" t="s">
        <v>340</v>
      </c>
      <c r="D26" s="130" t="s">
        <v>248</v>
      </c>
      <c r="E26" s="134" t="s">
        <v>66</v>
      </c>
      <c r="F26" s="134" t="s">
        <v>48</v>
      </c>
      <c r="G26" s="129" t="s">
        <v>333</v>
      </c>
      <c r="H26" s="125">
        <v>5</v>
      </c>
      <c r="I26" s="125">
        <v>5</v>
      </c>
      <c r="J26" s="134" t="s">
        <v>68</v>
      </c>
    </row>
    <row r="27" spans="1:10" ht="54" customHeight="1">
      <c r="A27" s="194" t="s">
        <v>69</v>
      </c>
      <c r="B27" s="194"/>
      <c r="C27" s="194"/>
      <c r="D27" s="195"/>
      <c r="E27" s="195"/>
      <c r="F27" s="195"/>
      <c r="G27" s="195"/>
      <c r="H27" s="195"/>
      <c r="I27" s="195"/>
      <c r="J27" s="195"/>
    </row>
    <row r="28" spans="1:10" ht="25.5" customHeight="1">
      <c r="A28" s="194" t="s">
        <v>70</v>
      </c>
      <c r="B28" s="194"/>
      <c r="C28" s="194"/>
      <c r="D28" s="194"/>
      <c r="E28" s="194"/>
      <c r="F28" s="194"/>
      <c r="G28" s="194"/>
      <c r="H28" s="124">
        <v>100</v>
      </c>
      <c r="I28" s="124">
        <v>99.63</v>
      </c>
      <c r="J28" s="124" t="s">
        <v>71</v>
      </c>
    </row>
    <row r="29" spans="1:10" ht="17.100000000000001" customHeight="1">
      <c r="A29" s="21"/>
      <c r="B29" s="21"/>
      <c r="C29" s="21"/>
      <c r="D29" s="21"/>
      <c r="E29" s="21"/>
      <c r="F29" s="21"/>
      <c r="G29" s="21"/>
      <c r="H29" s="21"/>
      <c r="I29" s="21"/>
      <c r="J29" s="25"/>
    </row>
  </sheetData>
  <mergeCells count="31">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A27:C27"/>
    <mergeCell ref="D27:J27"/>
    <mergeCell ref="A28:G28"/>
    <mergeCell ref="J13:J14"/>
    <mergeCell ref="A15:A22"/>
    <mergeCell ref="B15:B19"/>
    <mergeCell ref="B21:B22"/>
    <mergeCell ref="A23:A25"/>
    <mergeCell ref="B23:B24"/>
    <mergeCell ref="A13:C13"/>
    <mergeCell ref="D13:F13"/>
    <mergeCell ref="G13:G14"/>
    <mergeCell ref="H13:H14"/>
    <mergeCell ref="I13:I14"/>
  </mergeCells>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IU23"/>
  <sheetViews>
    <sheetView workbookViewId="0">
      <selection activeCell="R18" sqref="R18"/>
    </sheetView>
  </sheetViews>
  <sheetFormatPr defaultColWidth="7.875" defaultRowHeight="13.5"/>
  <cols>
    <col min="1" max="2" width="10.375" style="1" customWidth="1"/>
    <col min="3" max="3" width="12.625" style="1" customWidth="1"/>
    <col min="4" max="4" width="9.25" style="1" customWidth="1"/>
    <col min="5" max="5" width="13.25" style="1" customWidth="1"/>
    <col min="6" max="6" width="8.75" style="1" customWidth="1"/>
    <col min="7" max="7" width="10.875" style="1" customWidth="1"/>
    <col min="8" max="8" width="7.875" style="1"/>
    <col min="9" max="9" width="9.125" style="1" customWidth="1"/>
    <col min="10" max="10" width="10.375" style="1" customWidth="1"/>
    <col min="11" max="16384" width="7.875" style="1"/>
  </cols>
  <sheetData>
    <row r="2" spans="1:255" ht="27">
      <c r="A2" s="161" t="s">
        <v>0</v>
      </c>
      <c r="B2" s="161"/>
      <c r="C2" s="161"/>
      <c r="D2" s="161"/>
      <c r="E2" s="161"/>
      <c r="F2" s="161"/>
      <c r="G2" s="161"/>
      <c r="H2" s="161"/>
      <c r="I2" s="161"/>
      <c r="J2" s="161"/>
    </row>
    <row r="3" spans="1:255" s="2" customFormat="1" ht="22.5">
      <c r="A3" s="5"/>
      <c r="B3" s="5"/>
      <c r="C3" s="5"/>
      <c r="D3" s="5"/>
      <c r="E3" s="5"/>
      <c r="F3" s="5"/>
      <c r="G3" s="5"/>
      <c r="H3" s="5"/>
      <c r="I3" s="5"/>
      <c r="J3" s="22" t="s">
        <v>1</v>
      </c>
    </row>
    <row r="4" spans="1:255" s="3" customFormat="1" ht="17.100000000000001" customHeight="1">
      <c r="A4" s="135" t="s">
        <v>2</v>
      </c>
      <c r="B4" s="135"/>
      <c r="C4" s="149" t="s">
        <v>72</v>
      </c>
      <c r="D4" s="149"/>
      <c r="E4" s="149"/>
      <c r="F4" s="149"/>
      <c r="G4" s="149"/>
      <c r="H4" s="149"/>
      <c r="I4" s="149"/>
      <c r="J4" s="14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s="4" customFormat="1" ht="17.100000000000001" customHeight="1">
      <c r="A5" s="135" t="s">
        <v>4</v>
      </c>
      <c r="B5" s="135"/>
      <c r="C5" s="150" t="s">
        <v>5</v>
      </c>
      <c r="D5" s="150"/>
      <c r="E5" s="150"/>
      <c r="F5" s="6" t="s">
        <v>6</v>
      </c>
      <c r="G5" s="149" t="s">
        <v>7</v>
      </c>
      <c r="H5" s="149"/>
      <c r="I5" s="149"/>
      <c r="J5" s="14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s="4" customFormat="1" ht="78" customHeight="1">
      <c r="A6" s="135" t="s">
        <v>8</v>
      </c>
      <c r="B6" s="135"/>
      <c r="C6" s="6"/>
      <c r="D6" s="6" t="s">
        <v>9</v>
      </c>
      <c r="E6" s="6" t="s">
        <v>10</v>
      </c>
      <c r="F6" s="6" t="s">
        <v>11</v>
      </c>
      <c r="G6" s="6" t="s">
        <v>12</v>
      </c>
      <c r="H6" s="6" t="s">
        <v>13</v>
      </c>
      <c r="I6" s="135" t="s">
        <v>14</v>
      </c>
      <c r="J6" s="13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s="4" customFormat="1" ht="39.950000000000003" customHeight="1">
      <c r="A7" s="135"/>
      <c r="B7" s="135"/>
      <c r="C7" s="9" t="s">
        <v>15</v>
      </c>
      <c r="D7" s="35"/>
      <c r="E7" s="35">
        <v>90.7</v>
      </c>
      <c r="F7" s="36">
        <v>38.58</v>
      </c>
      <c r="G7" s="6">
        <v>10</v>
      </c>
      <c r="H7" s="37">
        <f>F7/E7</f>
        <v>0.42535832414553498</v>
      </c>
      <c r="I7" s="141">
        <f>H7*G7</f>
        <v>4.2535832414553498</v>
      </c>
      <c r="J7" s="1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s="4" customFormat="1" ht="39.950000000000003" customHeight="1">
      <c r="A8" s="135"/>
      <c r="B8" s="135"/>
      <c r="C8" s="9" t="s">
        <v>16</v>
      </c>
      <c r="D8" s="35"/>
      <c r="E8" s="35">
        <v>90.7</v>
      </c>
      <c r="F8" s="36">
        <v>38.58</v>
      </c>
      <c r="G8" s="6">
        <v>10</v>
      </c>
      <c r="H8" s="37">
        <f>F8/E8</f>
        <v>0.42535832414553498</v>
      </c>
      <c r="I8" s="141">
        <f>H8*G8</f>
        <v>4.2535832414553498</v>
      </c>
      <c r="J8" s="14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s="4" customFormat="1" ht="39.950000000000003" customHeight="1">
      <c r="A9" s="135"/>
      <c r="B9" s="135"/>
      <c r="C9" s="9" t="s">
        <v>17</v>
      </c>
      <c r="D9" s="10"/>
      <c r="E9" s="10"/>
      <c r="F9" s="10"/>
      <c r="G9" s="6" t="s">
        <v>18</v>
      </c>
      <c r="H9" s="10"/>
      <c r="I9" s="141" t="s">
        <v>18</v>
      </c>
      <c r="J9" s="14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ht="39.950000000000003" customHeight="1">
      <c r="A10" s="135"/>
      <c r="B10" s="135"/>
      <c r="C10" s="9" t="s">
        <v>19</v>
      </c>
      <c r="D10" s="12" t="s">
        <v>18</v>
      </c>
      <c r="E10" s="12" t="s">
        <v>18</v>
      </c>
      <c r="F10" s="12" t="s">
        <v>18</v>
      </c>
      <c r="G10" s="6" t="s">
        <v>18</v>
      </c>
      <c r="H10" s="10"/>
      <c r="I10" s="141" t="s">
        <v>18</v>
      </c>
      <c r="J10" s="141"/>
    </row>
    <row r="11" spans="1:255" ht="20.100000000000001" customHeight="1">
      <c r="A11" s="135" t="s">
        <v>20</v>
      </c>
      <c r="B11" s="135" t="s">
        <v>21</v>
      </c>
      <c r="C11" s="135"/>
      <c r="D11" s="135"/>
      <c r="E11" s="135"/>
      <c r="F11" s="141" t="s">
        <v>22</v>
      </c>
      <c r="G11" s="141"/>
      <c r="H11" s="141"/>
      <c r="I11" s="141"/>
      <c r="J11" s="141"/>
    </row>
    <row r="12" spans="1:255" ht="56.1" customHeight="1">
      <c r="A12" s="135"/>
      <c r="B12" s="155" t="s">
        <v>73</v>
      </c>
      <c r="C12" s="156"/>
      <c r="D12" s="156"/>
      <c r="E12" s="157"/>
      <c r="F12" s="141" t="s">
        <v>74</v>
      </c>
      <c r="G12" s="141"/>
      <c r="H12" s="141"/>
      <c r="I12" s="141"/>
      <c r="J12" s="141"/>
    </row>
    <row r="13" spans="1:255" ht="30" customHeight="1">
      <c r="A13" s="158" t="s">
        <v>24</v>
      </c>
      <c r="B13" s="159"/>
      <c r="C13" s="160"/>
      <c r="D13" s="158" t="s">
        <v>25</v>
      </c>
      <c r="E13" s="159"/>
      <c r="F13" s="160"/>
      <c r="G13" s="151" t="s">
        <v>26</v>
      </c>
      <c r="H13" s="151" t="s">
        <v>12</v>
      </c>
      <c r="I13" s="151" t="s">
        <v>14</v>
      </c>
      <c r="J13" s="151" t="s">
        <v>27</v>
      </c>
    </row>
    <row r="14" spans="1:255" ht="30" customHeight="1">
      <c r="A14" s="39" t="s">
        <v>28</v>
      </c>
      <c r="B14" s="32" t="s">
        <v>29</v>
      </c>
      <c r="C14" s="32" t="s">
        <v>30</v>
      </c>
      <c r="D14" s="32" t="s">
        <v>31</v>
      </c>
      <c r="E14" s="32" t="s">
        <v>32</v>
      </c>
      <c r="F14" s="32" t="s">
        <v>33</v>
      </c>
      <c r="G14" s="153"/>
      <c r="H14" s="153"/>
      <c r="I14" s="153"/>
      <c r="J14" s="153"/>
    </row>
    <row r="15" spans="1:255" ht="39" customHeight="1">
      <c r="A15" s="151" t="s">
        <v>34</v>
      </c>
      <c r="B15" s="107" t="s">
        <v>46</v>
      </c>
      <c r="C15" s="108" t="s">
        <v>75</v>
      </c>
      <c r="D15" s="154" t="s">
        <v>76</v>
      </c>
      <c r="E15" s="112" t="s">
        <v>77</v>
      </c>
      <c r="F15" s="32"/>
      <c r="G15" s="109" t="s">
        <v>78</v>
      </c>
      <c r="H15" s="83">
        <v>20</v>
      </c>
      <c r="I15" s="83">
        <v>20</v>
      </c>
      <c r="J15" s="83"/>
    </row>
    <row r="16" spans="1:255" ht="39" customHeight="1">
      <c r="A16" s="152"/>
      <c r="B16" s="107" t="s">
        <v>54</v>
      </c>
      <c r="C16" s="58" t="s">
        <v>79</v>
      </c>
      <c r="D16" s="152"/>
      <c r="E16" s="113" t="s">
        <v>80</v>
      </c>
      <c r="F16" s="32"/>
      <c r="G16" s="114" t="s">
        <v>81</v>
      </c>
      <c r="H16" s="83">
        <v>40</v>
      </c>
      <c r="I16" s="83">
        <v>40</v>
      </c>
      <c r="J16" s="83"/>
    </row>
    <row r="17" spans="1:10" ht="39" customHeight="1">
      <c r="A17" s="153"/>
      <c r="B17" s="44" t="s">
        <v>82</v>
      </c>
      <c r="C17" s="58" t="s">
        <v>83</v>
      </c>
      <c r="D17" s="152"/>
      <c r="E17" s="115" t="s">
        <v>84</v>
      </c>
      <c r="F17" s="32" t="s">
        <v>48</v>
      </c>
      <c r="G17" s="110" t="s">
        <v>85</v>
      </c>
      <c r="H17" s="83">
        <v>10</v>
      </c>
      <c r="I17" s="83">
        <v>4.25</v>
      </c>
      <c r="J17" s="83"/>
    </row>
    <row r="18" spans="1:10" ht="39" customHeight="1">
      <c r="A18" s="151" t="s">
        <v>86</v>
      </c>
      <c r="B18" s="44" t="s">
        <v>87</v>
      </c>
      <c r="C18" s="58" t="s">
        <v>88</v>
      </c>
      <c r="D18" s="152"/>
      <c r="E18" s="59">
        <v>90</v>
      </c>
      <c r="F18" s="32" t="s">
        <v>48</v>
      </c>
      <c r="G18" s="109" t="s">
        <v>89</v>
      </c>
      <c r="H18" s="83">
        <v>10</v>
      </c>
      <c r="I18" s="83">
        <v>10</v>
      </c>
      <c r="J18" s="83"/>
    </row>
    <row r="19" spans="1:10" ht="39" customHeight="1">
      <c r="A19" s="153"/>
      <c r="B19" s="44" t="s">
        <v>90</v>
      </c>
      <c r="C19" s="58" t="s">
        <v>91</v>
      </c>
      <c r="D19" s="152"/>
      <c r="E19" s="116" t="s">
        <v>92</v>
      </c>
      <c r="F19" s="32"/>
      <c r="G19" s="109" t="s">
        <v>93</v>
      </c>
      <c r="H19" s="83">
        <v>10</v>
      </c>
      <c r="I19" s="83">
        <v>10</v>
      </c>
      <c r="J19" s="83"/>
    </row>
    <row r="20" spans="1:10" ht="39" customHeight="1">
      <c r="A20" s="50" t="s">
        <v>63</v>
      </c>
      <c r="B20" s="78" t="s">
        <v>64</v>
      </c>
      <c r="C20" s="76" t="s">
        <v>65</v>
      </c>
      <c r="D20" s="152"/>
      <c r="E20" s="33" t="s">
        <v>94</v>
      </c>
      <c r="F20" s="33" t="s">
        <v>48</v>
      </c>
      <c r="G20" s="109" t="s">
        <v>95</v>
      </c>
      <c r="H20" s="83">
        <v>10</v>
      </c>
      <c r="I20" s="83">
        <v>10</v>
      </c>
      <c r="J20" s="80" t="s">
        <v>68</v>
      </c>
    </row>
    <row r="21" spans="1:10" ht="35.1" customHeight="1">
      <c r="A21" s="135" t="s">
        <v>69</v>
      </c>
      <c r="B21" s="135"/>
      <c r="C21" s="135"/>
      <c r="D21" s="136"/>
      <c r="E21" s="136"/>
      <c r="F21" s="136"/>
      <c r="G21" s="136"/>
      <c r="H21" s="136"/>
      <c r="I21" s="136"/>
      <c r="J21" s="136"/>
    </row>
    <row r="22" spans="1:10" ht="27" customHeight="1">
      <c r="A22" s="135" t="s">
        <v>70</v>
      </c>
      <c r="B22" s="135"/>
      <c r="C22" s="135"/>
      <c r="D22" s="135"/>
      <c r="E22" s="135"/>
      <c r="F22" s="135"/>
      <c r="G22" s="135"/>
      <c r="H22" s="6">
        <v>100</v>
      </c>
      <c r="I22" s="111">
        <f>SUM(I15:I21)</f>
        <v>94.25</v>
      </c>
      <c r="J22" s="24"/>
    </row>
    <row r="23" spans="1:10">
      <c r="A23" s="21"/>
      <c r="B23" s="21"/>
      <c r="C23" s="21"/>
      <c r="D23" s="21"/>
      <c r="E23" s="21"/>
      <c r="F23" s="21"/>
      <c r="G23" s="21"/>
      <c r="H23" s="21"/>
      <c r="I23" s="21"/>
      <c r="J23" s="25"/>
    </row>
  </sheetData>
  <mergeCells count="29">
    <mergeCell ref="A2:J2"/>
    <mergeCell ref="A4:B4"/>
    <mergeCell ref="C4:J4"/>
    <mergeCell ref="A5:B5"/>
    <mergeCell ref="C5:E5"/>
    <mergeCell ref="G5:J5"/>
    <mergeCell ref="A13:C13"/>
    <mergeCell ref="D13:F13"/>
    <mergeCell ref="I6:J6"/>
    <mergeCell ref="I7:J7"/>
    <mergeCell ref="I8:J8"/>
    <mergeCell ref="I9:J9"/>
    <mergeCell ref="I10:J10"/>
    <mergeCell ref="A6:B10"/>
    <mergeCell ref="A21:C21"/>
    <mergeCell ref="D21:J21"/>
    <mergeCell ref="A22:G22"/>
    <mergeCell ref="A11:A12"/>
    <mergeCell ref="A15:A17"/>
    <mergeCell ref="A18:A19"/>
    <mergeCell ref="D15:D20"/>
    <mergeCell ref="G13:G14"/>
    <mergeCell ref="H13:H14"/>
    <mergeCell ref="I13:I14"/>
    <mergeCell ref="J13:J14"/>
    <mergeCell ref="B11:E11"/>
    <mergeCell ref="F11:J11"/>
    <mergeCell ref="B12:E12"/>
    <mergeCell ref="F12:J12"/>
  </mergeCells>
  <phoneticPr fontId="8"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2:IU28"/>
  <sheetViews>
    <sheetView workbookViewId="0">
      <selection activeCell="P17" sqref="P17"/>
    </sheetView>
  </sheetViews>
  <sheetFormatPr defaultColWidth="7.875" defaultRowHeight="13.5"/>
  <cols>
    <col min="1" max="2" width="10.375" style="1" customWidth="1"/>
    <col min="3" max="3" width="13.625" style="1" customWidth="1"/>
    <col min="4" max="6" width="10.5" style="1" customWidth="1"/>
    <col min="7" max="7" width="9.375" style="1" customWidth="1"/>
    <col min="8" max="8" width="7.875" style="1"/>
    <col min="9" max="9" width="8" style="1" customWidth="1"/>
    <col min="10" max="10" width="10.75" style="1" customWidth="1"/>
    <col min="11" max="16384" width="7.875" style="1"/>
  </cols>
  <sheetData>
    <row r="2" spans="1:255" ht="26.1" customHeight="1">
      <c r="A2" s="161" t="s">
        <v>0</v>
      </c>
      <c r="B2" s="161"/>
      <c r="C2" s="161"/>
      <c r="D2" s="161"/>
      <c r="E2" s="161"/>
      <c r="F2" s="161"/>
      <c r="G2" s="161"/>
      <c r="H2" s="161"/>
      <c r="I2" s="161"/>
      <c r="J2" s="161"/>
    </row>
    <row r="3" spans="1:255" s="2" customFormat="1" ht="13.15" customHeight="1">
      <c r="A3" s="5"/>
      <c r="B3" s="5"/>
      <c r="C3" s="5"/>
      <c r="D3" s="5"/>
      <c r="E3" s="5"/>
      <c r="F3" s="5"/>
      <c r="G3" s="5"/>
      <c r="H3" s="5"/>
      <c r="I3" s="5"/>
      <c r="J3" s="22" t="s">
        <v>1</v>
      </c>
    </row>
    <row r="4" spans="1:255" s="3" customFormat="1" ht="18" customHeight="1">
      <c r="A4" s="135" t="s">
        <v>2</v>
      </c>
      <c r="B4" s="135"/>
      <c r="C4" s="149" t="s">
        <v>96</v>
      </c>
      <c r="D4" s="149"/>
      <c r="E4" s="149"/>
      <c r="F4" s="149"/>
      <c r="G4" s="149"/>
      <c r="H4" s="149"/>
      <c r="I4" s="149"/>
      <c r="J4" s="14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s="4" customFormat="1" ht="18" customHeight="1">
      <c r="A5" s="135" t="s">
        <v>4</v>
      </c>
      <c r="B5" s="135"/>
      <c r="C5" s="150" t="s">
        <v>5</v>
      </c>
      <c r="D5" s="150"/>
      <c r="E5" s="150"/>
      <c r="F5" s="6" t="s">
        <v>6</v>
      </c>
      <c r="G5" s="149" t="s">
        <v>7</v>
      </c>
      <c r="H5" s="149"/>
      <c r="I5" s="149"/>
      <c r="J5" s="14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s="4" customFormat="1" ht="56.1" customHeight="1">
      <c r="A6" s="135" t="s">
        <v>8</v>
      </c>
      <c r="B6" s="135"/>
      <c r="C6" s="6"/>
      <c r="D6" s="6" t="s">
        <v>9</v>
      </c>
      <c r="E6" s="6" t="s">
        <v>10</v>
      </c>
      <c r="F6" s="6" t="s">
        <v>11</v>
      </c>
      <c r="G6" s="6" t="s">
        <v>12</v>
      </c>
      <c r="H6" s="6" t="s">
        <v>13</v>
      </c>
      <c r="I6" s="135" t="s">
        <v>14</v>
      </c>
      <c r="J6" s="13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s="4" customFormat="1" ht="36" customHeight="1">
      <c r="A7" s="135"/>
      <c r="B7" s="135"/>
      <c r="C7" s="9" t="s">
        <v>15</v>
      </c>
      <c r="D7" s="10">
        <v>630</v>
      </c>
      <c r="E7" s="10">
        <v>630</v>
      </c>
      <c r="F7" s="36">
        <v>604.72</v>
      </c>
      <c r="G7" s="6">
        <v>10</v>
      </c>
      <c r="H7" s="37">
        <f>F7/E7</f>
        <v>0.95987301587301599</v>
      </c>
      <c r="I7" s="141">
        <f>H7*G7</f>
        <v>9.5987301587301594</v>
      </c>
      <c r="J7" s="1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s="4" customFormat="1" ht="36" customHeight="1">
      <c r="A8" s="135"/>
      <c r="B8" s="135"/>
      <c r="C8" s="9" t="s">
        <v>16</v>
      </c>
      <c r="D8" s="10">
        <v>630</v>
      </c>
      <c r="E8" s="10">
        <v>630</v>
      </c>
      <c r="F8" s="36">
        <v>604.72</v>
      </c>
      <c r="G8" s="6">
        <v>10</v>
      </c>
      <c r="H8" s="37">
        <f>F8/E8</f>
        <v>0.95987301587301599</v>
      </c>
      <c r="I8" s="141">
        <f>H8*G8</f>
        <v>9.5987301587301594</v>
      </c>
      <c r="J8" s="14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s="4" customFormat="1" ht="36" customHeight="1">
      <c r="A9" s="135"/>
      <c r="B9" s="135"/>
      <c r="C9" s="9" t="s">
        <v>17</v>
      </c>
      <c r="D9" s="10"/>
      <c r="E9" s="10"/>
      <c r="F9" s="10"/>
      <c r="G9" s="6" t="s">
        <v>18</v>
      </c>
      <c r="H9" s="10"/>
      <c r="I9" s="141" t="s">
        <v>18</v>
      </c>
      <c r="J9" s="14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ht="36" customHeight="1">
      <c r="A10" s="135"/>
      <c r="B10" s="135"/>
      <c r="C10" s="9" t="s">
        <v>19</v>
      </c>
      <c r="D10" s="12" t="s">
        <v>18</v>
      </c>
      <c r="E10" s="12" t="s">
        <v>18</v>
      </c>
      <c r="F10" s="12" t="s">
        <v>18</v>
      </c>
      <c r="G10" s="6" t="s">
        <v>18</v>
      </c>
      <c r="H10" s="10"/>
      <c r="I10" s="141" t="s">
        <v>18</v>
      </c>
      <c r="J10" s="141"/>
    </row>
    <row r="11" spans="1:255" ht="18" customHeight="1">
      <c r="A11" s="135" t="s">
        <v>20</v>
      </c>
      <c r="B11" s="135" t="s">
        <v>21</v>
      </c>
      <c r="C11" s="135"/>
      <c r="D11" s="135"/>
      <c r="E11" s="135"/>
      <c r="F11" s="141" t="s">
        <v>22</v>
      </c>
      <c r="G11" s="141"/>
      <c r="H11" s="141"/>
      <c r="I11" s="141"/>
      <c r="J11" s="141"/>
    </row>
    <row r="12" spans="1:255" ht="101.25" customHeight="1">
      <c r="A12" s="135"/>
      <c r="B12" s="142" t="s">
        <v>97</v>
      </c>
      <c r="C12" s="143"/>
      <c r="D12" s="143"/>
      <c r="E12" s="144"/>
      <c r="F12" s="141" t="s">
        <v>98</v>
      </c>
      <c r="G12" s="141"/>
      <c r="H12" s="141"/>
      <c r="I12" s="141"/>
      <c r="J12" s="141"/>
    </row>
    <row r="13" spans="1:255" ht="36" customHeight="1">
      <c r="A13" s="145" t="s">
        <v>24</v>
      </c>
      <c r="B13" s="146"/>
      <c r="C13" s="147"/>
      <c r="D13" s="145" t="s">
        <v>25</v>
      </c>
      <c r="E13" s="146"/>
      <c r="F13" s="147"/>
      <c r="G13" s="139" t="s">
        <v>26</v>
      </c>
      <c r="H13" s="139" t="s">
        <v>12</v>
      </c>
      <c r="I13" s="139" t="s">
        <v>14</v>
      </c>
      <c r="J13" s="139" t="s">
        <v>27</v>
      </c>
    </row>
    <row r="14" spans="1:255" ht="36" customHeight="1">
      <c r="A14" s="56" t="s">
        <v>28</v>
      </c>
      <c r="B14" s="6" t="s">
        <v>29</v>
      </c>
      <c r="C14" s="6" t="s">
        <v>30</v>
      </c>
      <c r="D14" s="6" t="s">
        <v>31</v>
      </c>
      <c r="E14" s="6" t="s">
        <v>32</v>
      </c>
      <c r="F14" s="13" t="s">
        <v>33</v>
      </c>
      <c r="G14" s="140"/>
      <c r="H14" s="140"/>
      <c r="I14" s="140"/>
      <c r="J14" s="140"/>
    </row>
    <row r="15" spans="1:255" ht="63.4" customHeight="1">
      <c r="A15" s="135" t="s">
        <v>34</v>
      </c>
      <c r="B15" s="57" t="s">
        <v>35</v>
      </c>
      <c r="C15" s="43" t="s">
        <v>99</v>
      </c>
      <c r="D15" s="137" t="s">
        <v>100</v>
      </c>
      <c r="E15" s="103" t="s">
        <v>101</v>
      </c>
      <c r="F15" s="13" t="s">
        <v>102</v>
      </c>
      <c r="G15" s="48" t="s">
        <v>103</v>
      </c>
      <c r="H15" s="40">
        <v>10</v>
      </c>
      <c r="I15" s="40">
        <v>10</v>
      </c>
      <c r="J15" s="40"/>
    </row>
    <row r="16" spans="1:255" ht="93.75" customHeight="1">
      <c r="A16" s="135"/>
      <c r="B16" s="57"/>
      <c r="C16" s="43" t="s">
        <v>104</v>
      </c>
      <c r="D16" s="138"/>
      <c r="E16" s="104" t="s">
        <v>105</v>
      </c>
      <c r="F16" s="13" t="s">
        <v>102</v>
      </c>
      <c r="G16" s="48" t="s">
        <v>106</v>
      </c>
      <c r="H16" s="40">
        <v>10</v>
      </c>
      <c r="I16" s="40">
        <v>10</v>
      </c>
      <c r="J16" s="40"/>
    </row>
    <row r="17" spans="1:10" ht="145.15" customHeight="1">
      <c r="A17" s="135"/>
      <c r="B17" s="57"/>
      <c r="C17" s="105" t="s">
        <v>107</v>
      </c>
      <c r="D17" s="138"/>
      <c r="E17" s="103" t="s">
        <v>108</v>
      </c>
      <c r="F17" s="13" t="s">
        <v>102</v>
      </c>
      <c r="G17" s="48" t="s">
        <v>109</v>
      </c>
      <c r="H17" s="40">
        <v>10</v>
      </c>
      <c r="I17" s="40">
        <v>10</v>
      </c>
      <c r="J17" s="40"/>
    </row>
    <row r="18" spans="1:10" ht="79.150000000000006" customHeight="1">
      <c r="A18" s="135"/>
      <c r="B18" s="57"/>
      <c r="C18" s="105" t="s">
        <v>110</v>
      </c>
      <c r="D18" s="138"/>
      <c r="E18" s="117" t="s">
        <v>111</v>
      </c>
      <c r="F18" s="13" t="s">
        <v>102</v>
      </c>
      <c r="G18" s="48" t="s">
        <v>112</v>
      </c>
      <c r="H18" s="40">
        <v>10</v>
      </c>
      <c r="I18" s="40">
        <v>10</v>
      </c>
      <c r="J18" s="40"/>
    </row>
    <row r="19" spans="1:10" ht="168" customHeight="1">
      <c r="A19" s="135"/>
      <c r="B19" s="57"/>
      <c r="C19" s="43" t="s">
        <v>113</v>
      </c>
      <c r="D19" s="138"/>
      <c r="E19" s="118" t="s">
        <v>114</v>
      </c>
      <c r="F19" s="13" t="s">
        <v>115</v>
      </c>
      <c r="G19" s="48" t="s">
        <v>116</v>
      </c>
      <c r="H19" s="40">
        <v>10</v>
      </c>
      <c r="I19" s="40">
        <v>10</v>
      </c>
      <c r="J19" s="40"/>
    </row>
    <row r="20" spans="1:10" ht="93.4" customHeight="1">
      <c r="A20" s="135"/>
      <c r="B20" s="57" t="s">
        <v>46</v>
      </c>
      <c r="C20" s="43" t="s">
        <v>117</v>
      </c>
      <c r="D20" s="138"/>
      <c r="E20" s="45">
        <v>80</v>
      </c>
      <c r="F20" s="13" t="s">
        <v>48</v>
      </c>
      <c r="G20" s="48" t="s">
        <v>118</v>
      </c>
      <c r="H20" s="40">
        <v>10</v>
      </c>
      <c r="I20" s="40">
        <v>10</v>
      </c>
      <c r="J20" s="40"/>
    </row>
    <row r="21" spans="1:10" ht="54.75" customHeight="1">
      <c r="A21" s="135"/>
      <c r="B21" s="57" t="s">
        <v>54</v>
      </c>
      <c r="C21" s="43" t="s">
        <v>55</v>
      </c>
      <c r="D21" s="138"/>
      <c r="E21" s="106">
        <v>44896</v>
      </c>
      <c r="F21" s="13" t="s">
        <v>119</v>
      </c>
      <c r="G21" s="48" t="s">
        <v>120</v>
      </c>
      <c r="H21" s="40">
        <v>10</v>
      </c>
      <c r="I21" s="40">
        <v>10</v>
      </c>
      <c r="J21" s="40"/>
    </row>
    <row r="22" spans="1:10" ht="79.150000000000006" customHeight="1">
      <c r="A22" s="6" t="s">
        <v>86</v>
      </c>
      <c r="B22" s="6" t="s">
        <v>87</v>
      </c>
      <c r="C22" s="19" t="s">
        <v>121</v>
      </c>
      <c r="D22" s="138"/>
      <c r="E22" s="6">
        <v>5</v>
      </c>
      <c r="F22" s="13" t="s">
        <v>38</v>
      </c>
      <c r="G22" s="48" t="s">
        <v>122</v>
      </c>
      <c r="H22" s="40">
        <v>5</v>
      </c>
      <c r="I22" s="40">
        <v>5</v>
      </c>
      <c r="J22" s="40"/>
    </row>
    <row r="23" spans="1:10" ht="94.15" customHeight="1">
      <c r="A23" s="61"/>
      <c r="B23" s="57"/>
      <c r="C23" s="19" t="s">
        <v>123</v>
      </c>
      <c r="D23" s="138"/>
      <c r="E23" s="6">
        <v>100</v>
      </c>
      <c r="F23" s="13" t="s">
        <v>124</v>
      </c>
      <c r="G23" s="48" t="s">
        <v>125</v>
      </c>
      <c r="H23" s="40">
        <v>5</v>
      </c>
      <c r="I23" s="40">
        <v>5</v>
      </c>
      <c r="J23" s="40"/>
    </row>
    <row r="24" spans="1:10" ht="184.5" customHeight="1">
      <c r="A24" s="61"/>
      <c r="B24" s="57" t="s">
        <v>90</v>
      </c>
      <c r="C24" s="19" t="s">
        <v>126</v>
      </c>
      <c r="D24" s="138"/>
      <c r="E24" s="19" t="s">
        <v>127</v>
      </c>
      <c r="F24" s="13" t="s">
        <v>102</v>
      </c>
      <c r="G24" s="48" t="s">
        <v>128</v>
      </c>
      <c r="H24" s="40">
        <v>5</v>
      </c>
      <c r="I24" s="40">
        <v>5</v>
      </c>
      <c r="J24" s="40"/>
    </row>
    <row r="25" spans="1:10" ht="52.9" customHeight="1">
      <c r="A25" s="61" t="s">
        <v>63</v>
      </c>
      <c r="B25" s="62" t="s">
        <v>129</v>
      </c>
      <c r="C25" s="19" t="s">
        <v>130</v>
      </c>
      <c r="D25" s="138"/>
      <c r="E25" s="7" t="s">
        <v>66</v>
      </c>
      <c r="F25" s="7" t="s">
        <v>48</v>
      </c>
      <c r="G25" s="48" t="s">
        <v>131</v>
      </c>
      <c r="H25" s="40">
        <v>5</v>
      </c>
      <c r="I25" s="40">
        <v>5</v>
      </c>
      <c r="J25" s="23" t="s">
        <v>68</v>
      </c>
    </row>
    <row r="26" spans="1:10" ht="54" customHeight="1">
      <c r="A26" s="135" t="s">
        <v>69</v>
      </c>
      <c r="B26" s="135"/>
      <c r="C26" s="135"/>
      <c r="D26" s="136"/>
      <c r="E26" s="136"/>
      <c r="F26" s="136"/>
      <c r="G26" s="136"/>
      <c r="H26" s="136"/>
      <c r="I26" s="136"/>
      <c r="J26" s="136"/>
    </row>
    <row r="27" spans="1:10" ht="25.5" customHeight="1">
      <c r="A27" s="135" t="s">
        <v>70</v>
      </c>
      <c r="B27" s="135"/>
      <c r="C27" s="135"/>
      <c r="D27" s="135"/>
      <c r="E27" s="135"/>
      <c r="F27" s="135"/>
      <c r="G27" s="135"/>
      <c r="H27" s="6">
        <v>100</v>
      </c>
      <c r="I27" s="6">
        <v>99.6</v>
      </c>
      <c r="J27" s="24" t="s">
        <v>71</v>
      </c>
    </row>
    <row r="28" spans="1:10" ht="17.100000000000001" customHeight="1">
      <c r="A28" s="21"/>
      <c r="B28" s="21"/>
      <c r="C28" s="21"/>
      <c r="D28" s="21"/>
      <c r="E28" s="21"/>
      <c r="F28" s="21"/>
      <c r="G28" s="21"/>
      <c r="H28" s="21"/>
      <c r="I28" s="21"/>
      <c r="J28" s="25"/>
    </row>
  </sheetData>
  <mergeCells count="28">
    <mergeCell ref="A2:J2"/>
    <mergeCell ref="A4:B4"/>
    <mergeCell ref="C4:J4"/>
    <mergeCell ref="A5:B5"/>
    <mergeCell ref="C5:E5"/>
    <mergeCell ref="G5:J5"/>
    <mergeCell ref="D13:F13"/>
    <mergeCell ref="I6:J6"/>
    <mergeCell ref="I7:J7"/>
    <mergeCell ref="I8:J8"/>
    <mergeCell ref="I9:J9"/>
    <mergeCell ref="I10:J10"/>
    <mergeCell ref="A6:B10"/>
    <mergeCell ref="A26:C26"/>
    <mergeCell ref="D26:J26"/>
    <mergeCell ref="A27:G27"/>
    <mergeCell ref="A11:A12"/>
    <mergeCell ref="A15:A21"/>
    <mergeCell ref="D15:D25"/>
    <mergeCell ref="G13:G14"/>
    <mergeCell ref="H13:H14"/>
    <mergeCell ref="I13:I14"/>
    <mergeCell ref="J13:J14"/>
    <mergeCell ref="B11:E11"/>
    <mergeCell ref="F11:J11"/>
    <mergeCell ref="B12:E12"/>
    <mergeCell ref="F12:J12"/>
    <mergeCell ref="A13:C13"/>
  </mergeCells>
  <phoneticPr fontId="8"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dimension ref="A2:IU20"/>
  <sheetViews>
    <sheetView workbookViewId="0">
      <selection activeCell="S25" sqref="S25"/>
    </sheetView>
  </sheetViews>
  <sheetFormatPr defaultColWidth="7.875" defaultRowHeight="13.5"/>
  <cols>
    <col min="1" max="2" width="10.375" style="1" customWidth="1"/>
    <col min="3" max="3" width="13.625" style="1" customWidth="1"/>
    <col min="4" max="6" width="10.5" style="1" customWidth="1"/>
    <col min="7" max="7" width="9.375" style="1" customWidth="1"/>
    <col min="8" max="8" width="7.875" style="1"/>
    <col min="9" max="9" width="8" style="1" customWidth="1"/>
    <col min="10" max="10" width="10.75" style="1" customWidth="1"/>
    <col min="11" max="16384" width="7.875" style="1"/>
  </cols>
  <sheetData>
    <row r="2" spans="1:255" ht="26.1" customHeight="1">
      <c r="A2" s="161" t="s">
        <v>0</v>
      </c>
      <c r="B2" s="161"/>
      <c r="C2" s="161"/>
      <c r="D2" s="161"/>
      <c r="E2" s="161"/>
      <c r="F2" s="161"/>
      <c r="G2" s="161"/>
      <c r="H2" s="161"/>
      <c r="I2" s="161"/>
      <c r="J2" s="161"/>
    </row>
    <row r="3" spans="1:255" s="2" customFormat="1" ht="13.15" customHeight="1">
      <c r="A3" s="5"/>
      <c r="B3" s="5"/>
      <c r="C3" s="5"/>
      <c r="D3" s="5"/>
      <c r="E3" s="5"/>
      <c r="F3" s="5"/>
      <c r="G3" s="5"/>
      <c r="H3" s="5"/>
      <c r="I3" s="5"/>
      <c r="J3" s="22" t="s">
        <v>1</v>
      </c>
    </row>
    <row r="4" spans="1:255" s="3" customFormat="1" ht="18" customHeight="1">
      <c r="A4" s="135" t="s">
        <v>2</v>
      </c>
      <c r="B4" s="135"/>
      <c r="C4" s="149" t="s">
        <v>132</v>
      </c>
      <c r="D4" s="149"/>
      <c r="E4" s="149"/>
      <c r="F4" s="149"/>
      <c r="G4" s="149"/>
      <c r="H4" s="149"/>
      <c r="I4" s="149"/>
      <c r="J4" s="14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s="4" customFormat="1" ht="18" customHeight="1">
      <c r="A5" s="135" t="s">
        <v>4</v>
      </c>
      <c r="B5" s="135"/>
      <c r="C5" s="150" t="s">
        <v>5</v>
      </c>
      <c r="D5" s="150"/>
      <c r="E5" s="150"/>
      <c r="F5" s="6" t="s">
        <v>6</v>
      </c>
      <c r="G5" s="149" t="s">
        <v>7</v>
      </c>
      <c r="H5" s="149"/>
      <c r="I5" s="149"/>
      <c r="J5" s="14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s="4" customFormat="1" ht="56.1" customHeight="1">
      <c r="A6" s="135" t="s">
        <v>8</v>
      </c>
      <c r="B6" s="135"/>
      <c r="C6" s="6"/>
      <c r="D6" s="6" t="s">
        <v>9</v>
      </c>
      <c r="E6" s="6" t="s">
        <v>10</v>
      </c>
      <c r="F6" s="6" t="s">
        <v>11</v>
      </c>
      <c r="G6" s="6" t="s">
        <v>12</v>
      </c>
      <c r="H6" s="6" t="s">
        <v>13</v>
      </c>
      <c r="I6" s="135" t="s">
        <v>14</v>
      </c>
      <c r="J6" s="13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s="4" customFormat="1" ht="36" customHeight="1">
      <c r="A7" s="135"/>
      <c r="B7" s="135"/>
      <c r="C7" s="9" t="s">
        <v>15</v>
      </c>
      <c r="D7" s="10">
        <v>22.13</v>
      </c>
      <c r="E7" s="10">
        <v>22.13</v>
      </c>
      <c r="F7" s="10">
        <v>22.13</v>
      </c>
      <c r="G7" s="6">
        <v>10</v>
      </c>
      <c r="H7" s="37">
        <f>F7/E7</f>
        <v>1</v>
      </c>
      <c r="I7" s="141">
        <f>H7*G7</f>
        <v>10</v>
      </c>
      <c r="J7" s="1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s="4" customFormat="1" ht="36" customHeight="1">
      <c r="A8" s="135"/>
      <c r="B8" s="135"/>
      <c r="C8" s="9" t="s">
        <v>16</v>
      </c>
      <c r="D8" s="10">
        <v>22.13</v>
      </c>
      <c r="E8" s="10">
        <v>22.13</v>
      </c>
      <c r="F8" s="10">
        <v>22.13</v>
      </c>
      <c r="G8" s="6">
        <v>10</v>
      </c>
      <c r="H8" s="37">
        <f>F8/E8</f>
        <v>1</v>
      </c>
      <c r="I8" s="141">
        <f>H8*G8</f>
        <v>10</v>
      </c>
      <c r="J8" s="14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s="4" customFormat="1" ht="36" customHeight="1">
      <c r="A9" s="135"/>
      <c r="B9" s="135"/>
      <c r="C9" s="9" t="s">
        <v>17</v>
      </c>
      <c r="D9" s="10"/>
      <c r="E9" s="10"/>
      <c r="F9" s="10"/>
      <c r="G9" s="6" t="s">
        <v>18</v>
      </c>
      <c r="H9" s="10"/>
      <c r="I9" s="141" t="s">
        <v>18</v>
      </c>
      <c r="J9" s="14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ht="36" customHeight="1">
      <c r="A10" s="135"/>
      <c r="B10" s="135"/>
      <c r="C10" s="9" t="s">
        <v>19</v>
      </c>
      <c r="D10" s="12" t="s">
        <v>18</v>
      </c>
      <c r="E10" s="12" t="s">
        <v>18</v>
      </c>
      <c r="F10" s="12" t="s">
        <v>18</v>
      </c>
      <c r="G10" s="6" t="s">
        <v>18</v>
      </c>
      <c r="H10" s="10"/>
      <c r="I10" s="141" t="s">
        <v>18</v>
      </c>
      <c r="J10" s="141"/>
    </row>
    <row r="11" spans="1:255" ht="18" customHeight="1">
      <c r="A11" s="135" t="s">
        <v>20</v>
      </c>
      <c r="B11" s="135" t="s">
        <v>21</v>
      </c>
      <c r="C11" s="135"/>
      <c r="D11" s="135"/>
      <c r="E11" s="135"/>
      <c r="F11" s="141" t="s">
        <v>22</v>
      </c>
      <c r="G11" s="141"/>
      <c r="H11" s="141"/>
      <c r="I11" s="141"/>
      <c r="J11" s="141"/>
    </row>
    <row r="12" spans="1:255" ht="48.75" customHeight="1">
      <c r="A12" s="135"/>
      <c r="B12" s="162" t="s">
        <v>133</v>
      </c>
      <c r="C12" s="163"/>
      <c r="D12" s="163"/>
      <c r="E12" s="164"/>
      <c r="F12" s="141" t="s">
        <v>133</v>
      </c>
      <c r="G12" s="141"/>
      <c r="H12" s="141"/>
      <c r="I12" s="141"/>
      <c r="J12" s="141"/>
    </row>
    <row r="13" spans="1:255" ht="36" customHeight="1">
      <c r="A13" s="145" t="s">
        <v>24</v>
      </c>
      <c r="B13" s="146"/>
      <c r="C13" s="147"/>
      <c r="D13" s="145" t="s">
        <v>25</v>
      </c>
      <c r="E13" s="146"/>
      <c r="F13" s="147"/>
      <c r="G13" s="139" t="s">
        <v>26</v>
      </c>
      <c r="H13" s="139" t="s">
        <v>12</v>
      </c>
      <c r="I13" s="139" t="s">
        <v>14</v>
      </c>
      <c r="J13" s="139" t="s">
        <v>27</v>
      </c>
    </row>
    <row r="14" spans="1:255" ht="36" customHeight="1">
      <c r="A14" s="56" t="s">
        <v>28</v>
      </c>
      <c r="B14" s="6" t="s">
        <v>29</v>
      </c>
      <c r="C14" s="6" t="s">
        <v>30</v>
      </c>
      <c r="D14" s="6" t="s">
        <v>31</v>
      </c>
      <c r="E14" s="6" t="s">
        <v>32</v>
      </c>
      <c r="F14" s="13" t="s">
        <v>33</v>
      </c>
      <c r="G14" s="140"/>
      <c r="H14" s="140"/>
      <c r="I14" s="140"/>
      <c r="J14" s="140"/>
    </row>
    <row r="15" spans="1:255" ht="25.5" customHeight="1">
      <c r="A15" s="6" t="s">
        <v>34</v>
      </c>
      <c r="B15" s="43" t="s">
        <v>35</v>
      </c>
      <c r="C15" s="43" t="s">
        <v>134</v>
      </c>
      <c r="D15" s="137" t="s">
        <v>37</v>
      </c>
      <c r="E15" s="45" t="s">
        <v>135</v>
      </c>
      <c r="F15" s="13" t="s">
        <v>41</v>
      </c>
      <c r="G15" s="91">
        <v>1</v>
      </c>
      <c r="H15" s="40">
        <v>30</v>
      </c>
      <c r="I15" s="40">
        <v>30</v>
      </c>
      <c r="J15" s="40"/>
    </row>
    <row r="16" spans="1:255" ht="30" customHeight="1">
      <c r="A16" s="6" t="s">
        <v>86</v>
      </c>
      <c r="B16" s="6" t="s">
        <v>90</v>
      </c>
      <c r="C16" s="19" t="s">
        <v>136</v>
      </c>
      <c r="D16" s="138"/>
      <c r="E16" s="6">
        <v>90</v>
      </c>
      <c r="F16" s="13" t="s">
        <v>48</v>
      </c>
      <c r="G16" s="6">
        <v>90</v>
      </c>
      <c r="H16" s="40">
        <v>30</v>
      </c>
      <c r="I16" s="40">
        <v>30</v>
      </c>
      <c r="J16" s="40"/>
    </row>
    <row r="17" spans="1:10" ht="30" customHeight="1">
      <c r="A17" s="61" t="s">
        <v>63</v>
      </c>
      <c r="B17" s="62" t="s">
        <v>129</v>
      </c>
      <c r="C17" s="19" t="s">
        <v>137</v>
      </c>
      <c r="D17" s="138"/>
      <c r="E17" s="7" t="s">
        <v>138</v>
      </c>
      <c r="F17" s="13" t="s">
        <v>48</v>
      </c>
      <c r="G17" s="7" t="s">
        <v>139</v>
      </c>
      <c r="H17" s="40">
        <v>30</v>
      </c>
      <c r="I17" s="40">
        <v>30</v>
      </c>
      <c r="J17" s="23" t="s">
        <v>68</v>
      </c>
    </row>
    <row r="18" spans="1:10" ht="54" customHeight="1">
      <c r="A18" s="135" t="s">
        <v>69</v>
      </c>
      <c r="B18" s="135"/>
      <c r="C18" s="135"/>
      <c r="D18" s="136"/>
      <c r="E18" s="136"/>
      <c r="F18" s="136"/>
      <c r="G18" s="136"/>
      <c r="H18" s="136"/>
      <c r="I18" s="136"/>
      <c r="J18" s="136"/>
    </row>
    <row r="19" spans="1:10" ht="25.5" customHeight="1">
      <c r="A19" s="135" t="s">
        <v>70</v>
      </c>
      <c r="B19" s="135"/>
      <c r="C19" s="135"/>
      <c r="D19" s="135"/>
      <c r="E19" s="135"/>
      <c r="F19" s="135"/>
      <c r="G19" s="135"/>
      <c r="H19" s="6">
        <v>100</v>
      </c>
      <c r="I19" s="6">
        <v>100</v>
      </c>
      <c r="J19" s="24" t="s">
        <v>71</v>
      </c>
    </row>
    <row r="20" spans="1:10" ht="17.100000000000001" customHeight="1">
      <c r="A20" s="21"/>
      <c r="B20" s="21"/>
      <c r="C20" s="21"/>
      <c r="D20" s="21"/>
      <c r="E20" s="21"/>
      <c r="F20" s="21"/>
      <c r="G20" s="21"/>
      <c r="H20" s="21"/>
      <c r="I20" s="21"/>
      <c r="J20" s="25"/>
    </row>
  </sheetData>
  <mergeCells count="27">
    <mergeCell ref="A2:J2"/>
    <mergeCell ref="A4:B4"/>
    <mergeCell ref="C4:J4"/>
    <mergeCell ref="A5:B5"/>
    <mergeCell ref="C5:E5"/>
    <mergeCell ref="G5:J5"/>
    <mergeCell ref="I6:J6"/>
    <mergeCell ref="I7:J7"/>
    <mergeCell ref="I8:J8"/>
    <mergeCell ref="I9:J9"/>
    <mergeCell ref="I10:J10"/>
    <mergeCell ref="A6:B10"/>
    <mergeCell ref="A18:C18"/>
    <mergeCell ref="D18:J18"/>
    <mergeCell ref="A19:G19"/>
    <mergeCell ref="A11:A12"/>
    <mergeCell ref="D15:D17"/>
    <mergeCell ref="G13:G14"/>
    <mergeCell ref="H13:H14"/>
    <mergeCell ref="I13:I14"/>
    <mergeCell ref="J13:J14"/>
    <mergeCell ref="B11:E11"/>
    <mergeCell ref="F11:J11"/>
    <mergeCell ref="B12:E12"/>
    <mergeCell ref="F12:J12"/>
    <mergeCell ref="A13:C13"/>
    <mergeCell ref="D13:F13"/>
  </mergeCells>
  <phoneticPr fontId="8"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dimension ref="A2:IU26"/>
  <sheetViews>
    <sheetView workbookViewId="0">
      <selection activeCell="Q30" sqref="Q30"/>
    </sheetView>
  </sheetViews>
  <sheetFormatPr defaultColWidth="7.875" defaultRowHeight="13.5"/>
  <cols>
    <col min="1" max="2" width="10.375" style="1" customWidth="1"/>
    <col min="3" max="3" width="13.625" style="1" customWidth="1"/>
    <col min="4" max="6" width="10.5" style="1" customWidth="1"/>
    <col min="7" max="7" width="9.375" style="1" customWidth="1"/>
    <col min="8" max="8" width="7.875" style="1"/>
    <col min="9" max="9" width="8" style="1" customWidth="1"/>
    <col min="10" max="10" width="10.75" style="1" customWidth="1"/>
    <col min="11" max="16384" width="7.875" style="1"/>
  </cols>
  <sheetData>
    <row r="2" spans="1:255" ht="26.1" customHeight="1">
      <c r="A2" s="161" t="s">
        <v>0</v>
      </c>
      <c r="B2" s="161"/>
      <c r="C2" s="161"/>
      <c r="D2" s="161"/>
      <c r="E2" s="161"/>
      <c r="F2" s="161"/>
      <c r="G2" s="161"/>
      <c r="H2" s="161"/>
      <c r="I2" s="161"/>
      <c r="J2" s="161"/>
    </row>
    <row r="3" spans="1:255" s="2" customFormat="1" ht="13.15" customHeight="1">
      <c r="A3" s="5"/>
      <c r="B3" s="5"/>
      <c r="C3" s="5"/>
      <c r="D3" s="5"/>
      <c r="E3" s="5"/>
      <c r="F3" s="5"/>
      <c r="G3" s="5"/>
      <c r="H3" s="5"/>
      <c r="I3" s="5"/>
      <c r="J3" s="22" t="s">
        <v>1</v>
      </c>
    </row>
    <row r="4" spans="1:255" s="3" customFormat="1" ht="18" customHeight="1">
      <c r="A4" s="135" t="s">
        <v>2</v>
      </c>
      <c r="B4" s="135"/>
      <c r="C4" s="149" t="s">
        <v>140</v>
      </c>
      <c r="D4" s="149"/>
      <c r="E4" s="149"/>
      <c r="F4" s="149"/>
      <c r="G4" s="149"/>
      <c r="H4" s="149"/>
      <c r="I4" s="149"/>
      <c r="J4" s="14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s="4" customFormat="1" ht="18" customHeight="1">
      <c r="A5" s="135" t="s">
        <v>4</v>
      </c>
      <c r="B5" s="135"/>
      <c r="C5" s="150" t="s">
        <v>5</v>
      </c>
      <c r="D5" s="150"/>
      <c r="E5" s="150"/>
      <c r="F5" s="6" t="s">
        <v>6</v>
      </c>
      <c r="G5" s="149" t="s">
        <v>7</v>
      </c>
      <c r="H5" s="149"/>
      <c r="I5" s="149"/>
      <c r="J5" s="14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s="4" customFormat="1" ht="56.1" customHeight="1">
      <c r="A6" s="135" t="s">
        <v>8</v>
      </c>
      <c r="B6" s="135"/>
      <c r="C6" s="6"/>
      <c r="D6" s="6" t="s">
        <v>9</v>
      </c>
      <c r="E6" s="6" t="s">
        <v>10</v>
      </c>
      <c r="F6" s="6" t="s">
        <v>11</v>
      </c>
      <c r="G6" s="6" t="s">
        <v>12</v>
      </c>
      <c r="H6" s="6" t="s">
        <v>13</v>
      </c>
      <c r="I6" s="135" t="s">
        <v>14</v>
      </c>
      <c r="J6" s="13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s="4" customFormat="1" ht="36" customHeight="1">
      <c r="A7" s="135"/>
      <c r="B7" s="135"/>
      <c r="C7" s="9" t="s">
        <v>15</v>
      </c>
      <c r="D7" s="10">
        <v>147.80000000000001</v>
      </c>
      <c r="E7" s="10">
        <v>147.80000000000001</v>
      </c>
      <c r="F7" s="36">
        <v>37.049999999999997</v>
      </c>
      <c r="G7" s="6">
        <v>10</v>
      </c>
      <c r="H7" s="37">
        <f>F7/E7</f>
        <v>0.25067658998646802</v>
      </c>
      <c r="I7" s="141">
        <f>H7*G7</f>
        <v>2.5067658998646798</v>
      </c>
      <c r="J7" s="1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s="4" customFormat="1" ht="36" customHeight="1">
      <c r="A8" s="135"/>
      <c r="B8" s="135"/>
      <c r="C8" s="9" t="s">
        <v>16</v>
      </c>
      <c r="D8" s="10">
        <v>147.80000000000001</v>
      </c>
      <c r="E8" s="10">
        <v>147.80000000000001</v>
      </c>
      <c r="F8" s="36">
        <v>37.049999999999997</v>
      </c>
      <c r="G8" s="6">
        <v>10</v>
      </c>
      <c r="H8" s="37">
        <f>F8/E8</f>
        <v>0.25067658998646802</v>
      </c>
      <c r="I8" s="141">
        <f>H8*G8</f>
        <v>2.5067658998646798</v>
      </c>
      <c r="J8" s="14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s="4" customFormat="1" ht="36" customHeight="1">
      <c r="A9" s="135"/>
      <c r="B9" s="135"/>
      <c r="C9" s="9" t="s">
        <v>17</v>
      </c>
      <c r="D9" s="10"/>
      <c r="E9" s="10"/>
      <c r="F9" s="10"/>
      <c r="G9" s="6" t="s">
        <v>18</v>
      </c>
      <c r="H9" s="10"/>
      <c r="I9" s="141" t="s">
        <v>18</v>
      </c>
      <c r="J9" s="14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ht="36" customHeight="1">
      <c r="A10" s="135"/>
      <c r="B10" s="135"/>
      <c r="C10" s="9" t="s">
        <v>19</v>
      </c>
      <c r="D10" s="12" t="s">
        <v>18</v>
      </c>
      <c r="E10" s="12" t="s">
        <v>18</v>
      </c>
      <c r="F10" s="12" t="s">
        <v>18</v>
      </c>
      <c r="G10" s="6" t="s">
        <v>18</v>
      </c>
      <c r="H10" s="10"/>
      <c r="I10" s="141" t="s">
        <v>18</v>
      </c>
      <c r="J10" s="141"/>
    </row>
    <row r="11" spans="1:255" ht="18" customHeight="1">
      <c r="A11" s="135" t="s">
        <v>20</v>
      </c>
      <c r="B11" s="135" t="s">
        <v>21</v>
      </c>
      <c r="C11" s="135"/>
      <c r="D11" s="135"/>
      <c r="E11" s="135"/>
      <c r="F11" s="141" t="s">
        <v>22</v>
      </c>
      <c r="G11" s="141"/>
      <c r="H11" s="141"/>
      <c r="I11" s="141"/>
      <c r="J11" s="141"/>
    </row>
    <row r="12" spans="1:255" ht="48.75" customHeight="1">
      <c r="A12" s="135"/>
      <c r="B12" s="142" t="s">
        <v>141</v>
      </c>
      <c r="C12" s="143"/>
      <c r="D12" s="143"/>
      <c r="E12" s="144"/>
      <c r="F12" s="141" t="s">
        <v>142</v>
      </c>
      <c r="G12" s="141"/>
      <c r="H12" s="141"/>
      <c r="I12" s="141"/>
      <c r="J12" s="141"/>
    </row>
    <row r="13" spans="1:255" ht="36" customHeight="1">
      <c r="A13" s="145" t="s">
        <v>24</v>
      </c>
      <c r="B13" s="146"/>
      <c r="C13" s="147"/>
      <c r="D13" s="145" t="s">
        <v>25</v>
      </c>
      <c r="E13" s="146"/>
      <c r="F13" s="147"/>
      <c r="G13" s="139" t="s">
        <v>26</v>
      </c>
      <c r="H13" s="139" t="s">
        <v>12</v>
      </c>
      <c r="I13" s="139" t="s">
        <v>14</v>
      </c>
      <c r="J13" s="139" t="s">
        <v>27</v>
      </c>
    </row>
    <row r="14" spans="1:255" ht="36" customHeight="1">
      <c r="A14" s="56" t="s">
        <v>28</v>
      </c>
      <c r="B14" s="6" t="s">
        <v>29</v>
      </c>
      <c r="C14" s="6" t="s">
        <v>30</v>
      </c>
      <c r="D14" s="6" t="s">
        <v>31</v>
      </c>
      <c r="E14" s="6" t="s">
        <v>32</v>
      </c>
      <c r="F14" s="13" t="s">
        <v>33</v>
      </c>
      <c r="G14" s="140"/>
      <c r="H14" s="140"/>
      <c r="I14" s="140"/>
      <c r="J14" s="140"/>
    </row>
    <row r="15" spans="1:255" ht="25.5" customHeight="1">
      <c r="A15" s="135" t="s">
        <v>34</v>
      </c>
      <c r="B15" s="43" t="s">
        <v>35</v>
      </c>
      <c r="C15" s="43" t="s">
        <v>143</v>
      </c>
      <c r="D15" s="137" t="s">
        <v>37</v>
      </c>
      <c r="E15" s="45" t="s">
        <v>135</v>
      </c>
      <c r="F15" s="13" t="s">
        <v>115</v>
      </c>
      <c r="G15" s="48">
        <v>1</v>
      </c>
      <c r="H15" s="40">
        <v>10</v>
      </c>
      <c r="I15" s="40">
        <v>10</v>
      </c>
      <c r="J15" s="40"/>
    </row>
    <row r="16" spans="1:255" ht="24.75" customHeight="1">
      <c r="A16" s="135"/>
      <c r="B16" s="43"/>
      <c r="C16" s="43" t="s">
        <v>144</v>
      </c>
      <c r="D16" s="138"/>
      <c r="E16" s="45" t="s">
        <v>135</v>
      </c>
      <c r="F16" s="13" t="s">
        <v>145</v>
      </c>
      <c r="G16" s="48">
        <v>1</v>
      </c>
      <c r="H16" s="40">
        <v>10</v>
      </c>
      <c r="I16" s="40">
        <v>10</v>
      </c>
      <c r="J16" s="40"/>
    </row>
    <row r="17" spans="1:10" ht="23.25" customHeight="1">
      <c r="A17" s="135"/>
      <c r="B17" s="43"/>
      <c r="C17" s="43" t="s">
        <v>146</v>
      </c>
      <c r="D17" s="138"/>
      <c r="E17" s="45" t="s">
        <v>135</v>
      </c>
      <c r="F17" s="13" t="s">
        <v>145</v>
      </c>
      <c r="G17" s="48">
        <v>1</v>
      </c>
      <c r="H17" s="40">
        <v>10</v>
      </c>
      <c r="I17" s="40">
        <v>10</v>
      </c>
      <c r="J17" s="40"/>
    </row>
    <row r="18" spans="1:10" ht="18" customHeight="1">
      <c r="A18" s="135"/>
      <c r="B18" s="43"/>
      <c r="C18" s="43" t="s">
        <v>147</v>
      </c>
      <c r="D18" s="138"/>
      <c r="E18" s="45" t="s">
        <v>148</v>
      </c>
      <c r="F18" s="13" t="s">
        <v>149</v>
      </c>
      <c r="G18" s="45" t="s">
        <v>148</v>
      </c>
      <c r="H18" s="40">
        <v>10</v>
      </c>
      <c r="I18" s="40">
        <v>10</v>
      </c>
      <c r="J18" s="40"/>
    </row>
    <row r="19" spans="1:10" ht="18" customHeight="1">
      <c r="A19" s="135"/>
      <c r="B19" s="43"/>
      <c r="C19" s="43" t="s">
        <v>150</v>
      </c>
      <c r="D19" s="138"/>
      <c r="E19" s="45" t="s">
        <v>151</v>
      </c>
      <c r="F19" s="13" t="s">
        <v>102</v>
      </c>
      <c r="G19" s="45" t="s">
        <v>151</v>
      </c>
      <c r="H19" s="40">
        <v>10</v>
      </c>
      <c r="I19" s="40">
        <v>10</v>
      </c>
      <c r="J19" s="40"/>
    </row>
    <row r="20" spans="1:10" ht="18" customHeight="1">
      <c r="A20" s="135"/>
      <c r="B20" s="43"/>
      <c r="C20" s="43" t="s">
        <v>152</v>
      </c>
      <c r="D20" s="138"/>
      <c r="E20" s="45" t="s">
        <v>135</v>
      </c>
      <c r="F20" s="13" t="s">
        <v>145</v>
      </c>
      <c r="G20" s="45" t="s">
        <v>135</v>
      </c>
      <c r="H20" s="40">
        <v>10</v>
      </c>
      <c r="I20" s="40">
        <v>10</v>
      </c>
      <c r="J20" s="40"/>
    </row>
    <row r="21" spans="1:10" ht="18" customHeight="1">
      <c r="A21" s="135"/>
      <c r="B21" s="43" t="s">
        <v>46</v>
      </c>
      <c r="C21" s="43" t="s">
        <v>153</v>
      </c>
      <c r="D21" s="138"/>
      <c r="E21" s="6">
        <v>90</v>
      </c>
      <c r="F21" s="13" t="s">
        <v>48</v>
      </c>
      <c r="G21" s="6">
        <v>90</v>
      </c>
      <c r="H21" s="40">
        <v>10</v>
      </c>
      <c r="I21" s="40">
        <v>10</v>
      </c>
      <c r="J21" s="40"/>
    </row>
    <row r="22" spans="1:10" ht="30" customHeight="1">
      <c r="A22" s="6" t="s">
        <v>86</v>
      </c>
      <c r="B22" s="6" t="s">
        <v>87</v>
      </c>
      <c r="C22" s="19" t="s">
        <v>154</v>
      </c>
      <c r="D22" s="138"/>
      <c r="E22" s="6" t="s">
        <v>155</v>
      </c>
      <c r="F22" s="13" t="s">
        <v>48</v>
      </c>
      <c r="G22" s="6" t="s">
        <v>155</v>
      </c>
      <c r="H22" s="40">
        <v>10</v>
      </c>
      <c r="I22" s="40">
        <v>10</v>
      </c>
      <c r="J22" s="40"/>
    </row>
    <row r="23" spans="1:10" ht="30" customHeight="1">
      <c r="A23" s="61" t="s">
        <v>63</v>
      </c>
      <c r="B23" s="62" t="s">
        <v>129</v>
      </c>
      <c r="C23" s="19" t="s">
        <v>137</v>
      </c>
      <c r="D23" s="138"/>
      <c r="E23" s="7" t="s">
        <v>139</v>
      </c>
      <c r="F23" s="13" t="s">
        <v>48</v>
      </c>
      <c r="G23" s="7" t="s">
        <v>139</v>
      </c>
      <c r="H23" s="40">
        <v>10</v>
      </c>
      <c r="I23" s="40">
        <v>10</v>
      </c>
      <c r="J23" s="23" t="s">
        <v>68</v>
      </c>
    </row>
    <row r="24" spans="1:10" ht="54" customHeight="1">
      <c r="A24" s="135" t="s">
        <v>69</v>
      </c>
      <c r="B24" s="135"/>
      <c r="C24" s="135"/>
      <c r="D24" s="136"/>
      <c r="E24" s="136"/>
      <c r="F24" s="136"/>
      <c r="G24" s="136"/>
      <c r="H24" s="136"/>
      <c r="I24" s="136"/>
      <c r="J24" s="136"/>
    </row>
    <row r="25" spans="1:10" ht="25.5" customHeight="1">
      <c r="A25" s="135" t="s">
        <v>70</v>
      </c>
      <c r="B25" s="135"/>
      <c r="C25" s="135"/>
      <c r="D25" s="135"/>
      <c r="E25" s="135"/>
      <c r="F25" s="135"/>
      <c r="G25" s="135"/>
      <c r="H25" s="6">
        <v>100</v>
      </c>
      <c r="I25" s="6">
        <v>92.51</v>
      </c>
      <c r="J25" s="24" t="s">
        <v>71</v>
      </c>
    </row>
    <row r="26" spans="1:10" ht="17.100000000000001" customHeight="1">
      <c r="A26" s="21"/>
      <c r="B26" s="21"/>
      <c r="C26" s="21"/>
      <c r="D26" s="21"/>
      <c r="E26" s="21"/>
      <c r="F26" s="21"/>
      <c r="G26" s="21"/>
      <c r="H26" s="21"/>
      <c r="I26" s="21"/>
      <c r="J26" s="25"/>
    </row>
  </sheetData>
  <mergeCells count="28">
    <mergeCell ref="A2:J2"/>
    <mergeCell ref="A4:B4"/>
    <mergeCell ref="C4:J4"/>
    <mergeCell ref="A5:B5"/>
    <mergeCell ref="C5:E5"/>
    <mergeCell ref="G5:J5"/>
    <mergeCell ref="D13:F13"/>
    <mergeCell ref="I6:J6"/>
    <mergeCell ref="I7:J7"/>
    <mergeCell ref="I8:J8"/>
    <mergeCell ref="I9:J9"/>
    <mergeCell ref="I10:J10"/>
    <mergeCell ref="A6:B10"/>
    <mergeCell ref="A24:C24"/>
    <mergeCell ref="D24:J24"/>
    <mergeCell ref="A25:G25"/>
    <mergeCell ref="A11:A12"/>
    <mergeCell ref="A15:A21"/>
    <mergeCell ref="D15:D23"/>
    <mergeCell ref="G13:G14"/>
    <mergeCell ref="H13:H14"/>
    <mergeCell ref="I13:I14"/>
    <mergeCell ref="J13:J14"/>
    <mergeCell ref="B11:E11"/>
    <mergeCell ref="F11:J11"/>
    <mergeCell ref="B12:E12"/>
    <mergeCell ref="F12:J12"/>
    <mergeCell ref="A13:C13"/>
  </mergeCells>
  <phoneticPr fontId="8"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dimension ref="A2:IU29"/>
  <sheetViews>
    <sheetView workbookViewId="0">
      <selection activeCell="N26" sqref="N26"/>
    </sheetView>
  </sheetViews>
  <sheetFormatPr defaultColWidth="7.875" defaultRowHeight="13.5"/>
  <cols>
    <col min="1" max="2" width="10.375" style="1" customWidth="1"/>
    <col min="3" max="3" width="13.625" style="1" customWidth="1"/>
    <col min="4" max="6" width="10.5" style="1" customWidth="1"/>
    <col min="7" max="7" width="9.375" style="1" customWidth="1"/>
    <col min="8" max="8" width="7.875" style="1"/>
    <col min="9" max="9" width="8" style="1" customWidth="1"/>
    <col min="10" max="10" width="10.75" style="1" customWidth="1"/>
    <col min="11" max="16384" width="7.875" style="1"/>
  </cols>
  <sheetData>
    <row r="2" spans="1:255" ht="26.1" customHeight="1">
      <c r="A2" s="161" t="s">
        <v>0</v>
      </c>
      <c r="B2" s="161"/>
      <c r="C2" s="161"/>
      <c r="D2" s="161"/>
      <c r="E2" s="161"/>
      <c r="F2" s="161"/>
      <c r="G2" s="161"/>
      <c r="H2" s="161"/>
      <c r="I2" s="161"/>
      <c r="J2" s="161"/>
    </row>
    <row r="3" spans="1:255" s="2" customFormat="1" ht="13.15" customHeight="1">
      <c r="A3" s="5"/>
      <c r="B3" s="5"/>
      <c r="C3" s="5"/>
      <c r="D3" s="5"/>
      <c r="E3" s="5"/>
      <c r="F3" s="5"/>
      <c r="G3" s="5"/>
      <c r="H3" s="5"/>
      <c r="I3" s="5"/>
      <c r="J3" s="22" t="s">
        <v>1</v>
      </c>
    </row>
    <row r="4" spans="1:255" s="3" customFormat="1" ht="18" customHeight="1">
      <c r="A4" s="135" t="s">
        <v>2</v>
      </c>
      <c r="B4" s="135"/>
      <c r="C4" s="149" t="s">
        <v>156</v>
      </c>
      <c r="D4" s="149"/>
      <c r="E4" s="149"/>
      <c r="F4" s="149"/>
      <c r="G4" s="149"/>
      <c r="H4" s="149"/>
      <c r="I4" s="149"/>
      <c r="J4" s="14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s="4" customFormat="1" ht="18" customHeight="1">
      <c r="A5" s="135" t="s">
        <v>4</v>
      </c>
      <c r="B5" s="135"/>
      <c r="C5" s="150" t="s">
        <v>5</v>
      </c>
      <c r="D5" s="150"/>
      <c r="E5" s="150"/>
      <c r="F5" s="6" t="s">
        <v>6</v>
      </c>
      <c r="G5" s="149" t="s">
        <v>7</v>
      </c>
      <c r="H5" s="149"/>
      <c r="I5" s="149"/>
      <c r="J5" s="14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s="4" customFormat="1" ht="56.1" customHeight="1">
      <c r="A6" s="135" t="s">
        <v>8</v>
      </c>
      <c r="B6" s="135"/>
      <c r="C6" s="6"/>
      <c r="D6" s="6" t="s">
        <v>9</v>
      </c>
      <c r="E6" s="6" t="s">
        <v>10</v>
      </c>
      <c r="F6" s="6" t="s">
        <v>11</v>
      </c>
      <c r="G6" s="6" t="s">
        <v>12</v>
      </c>
      <c r="H6" s="6" t="s">
        <v>13</v>
      </c>
      <c r="I6" s="135" t="s">
        <v>14</v>
      </c>
      <c r="J6" s="13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s="4" customFormat="1" ht="36" customHeight="1">
      <c r="A7" s="135"/>
      <c r="B7" s="135"/>
      <c r="C7" s="9" t="s">
        <v>15</v>
      </c>
      <c r="D7" s="10">
        <v>56</v>
      </c>
      <c r="E7" s="10">
        <v>56</v>
      </c>
      <c r="F7" s="36">
        <v>32.89</v>
      </c>
      <c r="G7" s="6">
        <v>10</v>
      </c>
      <c r="H7" s="37">
        <f>F7/E7</f>
        <v>0.58732142857142899</v>
      </c>
      <c r="I7" s="141">
        <f>H7*G7</f>
        <v>5.8732142857142904</v>
      </c>
      <c r="J7" s="1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s="4" customFormat="1" ht="36" customHeight="1">
      <c r="A8" s="135"/>
      <c r="B8" s="135"/>
      <c r="C8" s="9" t="s">
        <v>16</v>
      </c>
      <c r="D8" s="10">
        <v>56</v>
      </c>
      <c r="E8" s="10">
        <v>56</v>
      </c>
      <c r="F8" s="36">
        <v>32.89</v>
      </c>
      <c r="G8" s="6">
        <v>10</v>
      </c>
      <c r="H8" s="37">
        <f>F8/E8</f>
        <v>0.58732142857142899</v>
      </c>
      <c r="I8" s="141">
        <f>H8*G8</f>
        <v>5.8732142857142904</v>
      </c>
      <c r="J8" s="14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s="4" customFormat="1" ht="36" customHeight="1">
      <c r="A9" s="135"/>
      <c r="B9" s="135"/>
      <c r="C9" s="9" t="s">
        <v>17</v>
      </c>
      <c r="D9" s="10"/>
      <c r="E9" s="10"/>
      <c r="F9" s="10"/>
      <c r="G9" s="6" t="s">
        <v>18</v>
      </c>
      <c r="H9" s="10"/>
      <c r="I9" s="141" t="s">
        <v>18</v>
      </c>
      <c r="J9" s="14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ht="36" customHeight="1">
      <c r="A10" s="135"/>
      <c r="B10" s="135"/>
      <c r="C10" s="9" t="s">
        <v>19</v>
      </c>
      <c r="D10" s="12" t="s">
        <v>18</v>
      </c>
      <c r="E10" s="12" t="s">
        <v>18</v>
      </c>
      <c r="F10" s="12" t="s">
        <v>18</v>
      </c>
      <c r="G10" s="6" t="s">
        <v>18</v>
      </c>
      <c r="H10" s="10"/>
      <c r="I10" s="141" t="s">
        <v>18</v>
      </c>
      <c r="J10" s="141"/>
    </row>
    <row r="11" spans="1:255" ht="18" customHeight="1">
      <c r="A11" s="135" t="s">
        <v>20</v>
      </c>
      <c r="B11" s="135" t="s">
        <v>21</v>
      </c>
      <c r="C11" s="135"/>
      <c r="D11" s="135"/>
      <c r="E11" s="135"/>
      <c r="F11" s="141" t="s">
        <v>22</v>
      </c>
      <c r="G11" s="141"/>
      <c r="H11" s="141"/>
      <c r="I11" s="141"/>
      <c r="J11" s="141"/>
    </row>
    <row r="12" spans="1:255" ht="48.75" customHeight="1">
      <c r="A12" s="135"/>
      <c r="B12" s="142" t="s">
        <v>157</v>
      </c>
      <c r="C12" s="143"/>
      <c r="D12" s="143"/>
      <c r="E12" s="144"/>
      <c r="F12" s="169" t="s">
        <v>158</v>
      </c>
      <c r="G12" s="169"/>
      <c r="H12" s="169"/>
      <c r="I12" s="169"/>
      <c r="J12" s="169"/>
    </row>
    <row r="13" spans="1:255" ht="36" customHeight="1">
      <c r="A13" s="145" t="s">
        <v>24</v>
      </c>
      <c r="B13" s="146"/>
      <c r="C13" s="147"/>
      <c r="D13" s="145" t="s">
        <v>25</v>
      </c>
      <c r="E13" s="146"/>
      <c r="F13" s="147"/>
      <c r="G13" s="139" t="s">
        <v>26</v>
      </c>
      <c r="H13" s="139" t="s">
        <v>12</v>
      </c>
      <c r="I13" s="139" t="s">
        <v>14</v>
      </c>
      <c r="J13" s="139" t="s">
        <v>27</v>
      </c>
    </row>
    <row r="14" spans="1:255" ht="36" customHeight="1">
      <c r="A14" s="56" t="s">
        <v>28</v>
      </c>
      <c r="B14" s="6" t="s">
        <v>29</v>
      </c>
      <c r="C14" s="6" t="s">
        <v>30</v>
      </c>
      <c r="D14" s="6" t="s">
        <v>31</v>
      </c>
      <c r="E14" s="6" t="s">
        <v>32</v>
      </c>
      <c r="F14" s="13" t="s">
        <v>33</v>
      </c>
      <c r="G14" s="140"/>
      <c r="H14" s="140"/>
      <c r="I14" s="140"/>
      <c r="J14" s="140"/>
    </row>
    <row r="15" spans="1:255" ht="25.5" customHeight="1">
      <c r="A15" s="135" t="s">
        <v>34</v>
      </c>
      <c r="B15" s="57" t="s">
        <v>35</v>
      </c>
      <c r="C15" s="43" t="s">
        <v>159</v>
      </c>
      <c r="D15" s="167" t="s">
        <v>160</v>
      </c>
      <c r="E15" s="45">
        <v>2</v>
      </c>
      <c r="F15" s="13" t="s">
        <v>161</v>
      </c>
      <c r="G15" s="40">
        <v>2</v>
      </c>
      <c r="H15" s="40">
        <v>10</v>
      </c>
      <c r="I15" s="40">
        <v>10</v>
      </c>
      <c r="J15" s="40"/>
    </row>
    <row r="16" spans="1:255" ht="24.75" customHeight="1">
      <c r="A16" s="135"/>
      <c r="B16" s="57"/>
      <c r="C16" s="43" t="s">
        <v>36</v>
      </c>
      <c r="D16" s="168"/>
      <c r="E16" s="45">
        <v>7</v>
      </c>
      <c r="F16" s="13" t="s">
        <v>38</v>
      </c>
      <c r="G16" s="40">
        <v>7</v>
      </c>
      <c r="H16" s="40">
        <v>10</v>
      </c>
      <c r="I16" s="40">
        <v>10</v>
      </c>
      <c r="J16" s="40"/>
    </row>
    <row r="17" spans="1:10" ht="23.25" customHeight="1">
      <c r="A17" s="135"/>
      <c r="B17" s="57"/>
      <c r="C17" s="43" t="s">
        <v>40</v>
      </c>
      <c r="D17" s="168"/>
      <c r="E17" s="45">
        <v>1</v>
      </c>
      <c r="F17" s="13" t="s">
        <v>41</v>
      </c>
      <c r="G17" s="40">
        <v>1</v>
      </c>
      <c r="H17" s="40">
        <v>10</v>
      </c>
      <c r="I17" s="40">
        <v>10</v>
      </c>
      <c r="J17" s="40"/>
    </row>
    <row r="18" spans="1:10" ht="18" customHeight="1">
      <c r="A18" s="135"/>
      <c r="B18" s="57"/>
      <c r="C18" s="43" t="s">
        <v>162</v>
      </c>
      <c r="D18" s="168"/>
      <c r="E18" s="45">
        <v>1</v>
      </c>
      <c r="F18" s="13" t="s">
        <v>41</v>
      </c>
      <c r="G18" s="40">
        <v>1</v>
      </c>
      <c r="H18" s="40">
        <v>5</v>
      </c>
      <c r="I18" s="40">
        <v>5</v>
      </c>
      <c r="J18" s="40"/>
    </row>
    <row r="19" spans="1:10" ht="18" customHeight="1">
      <c r="A19" s="135"/>
      <c r="B19" s="57" t="s">
        <v>46</v>
      </c>
      <c r="C19" s="99" t="s">
        <v>163</v>
      </c>
      <c r="D19" s="168"/>
      <c r="E19" s="45">
        <v>100</v>
      </c>
      <c r="F19" s="13" t="s">
        <v>48</v>
      </c>
      <c r="G19" s="40">
        <v>100</v>
      </c>
      <c r="H19" s="40">
        <v>10</v>
      </c>
      <c r="I19" s="40">
        <v>10</v>
      </c>
      <c r="J19" s="40"/>
    </row>
    <row r="20" spans="1:10" ht="18" customHeight="1">
      <c r="A20" s="135"/>
      <c r="B20" s="57"/>
      <c r="C20" s="99" t="s">
        <v>50</v>
      </c>
      <c r="D20" s="168"/>
      <c r="E20" s="45">
        <v>80</v>
      </c>
      <c r="F20" s="13" t="s">
        <v>48</v>
      </c>
      <c r="G20" s="40">
        <v>80</v>
      </c>
      <c r="H20" s="40">
        <v>10</v>
      </c>
      <c r="I20" s="40">
        <v>10</v>
      </c>
      <c r="J20" s="40"/>
    </row>
    <row r="21" spans="1:10" ht="18" customHeight="1">
      <c r="A21" s="135"/>
      <c r="B21" s="57"/>
      <c r="C21" s="99" t="s">
        <v>52</v>
      </c>
      <c r="D21" s="168"/>
      <c r="E21" s="6">
        <v>80</v>
      </c>
      <c r="F21" s="13" t="s">
        <v>48</v>
      </c>
      <c r="G21" s="40">
        <v>80</v>
      </c>
      <c r="H21" s="40">
        <v>10</v>
      </c>
      <c r="I21" s="40">
        <v>10</v>
      </c>
      <c r="J21" s="40"/>
    </row>
    <row r="22" spans="1:10" ht="18" customHeight="1">
      <c r="A22" s="135"/>
      <c r="B22" s="99" t="s">
        <v>54</v>
      </c>
      <c r="C22" s="99" t="s">
        <v>164</v>
      </c>
      <c r="D22" s="168"/>
      <c r="E22" s="6">
        <v>100</v>
      </c>
      <c r="F22" s="13" t="s">
        <v>48</v>
      </c>
      <c r="G22" s="40">
        <v>100</v>
      </c>
      <c r="H22" s="40">
        <v>10</v>
      </c>
      <c r="I22" s="40">
        <v>10</v>
      </c>
      <c r="J22" s="40"/>
    </row>
    <row r="23" spans="1:10" ht="18" customHeight="1">
      <c r="A23" s="135"/>
      <c r="B23" s="57"/>
      <c r="C23" s="99" t="s">
        <v>58</v>
      </c>
      <c r="D23" s="168"/>
      <c r="E23" s="6">
        <v>58.73</v>
      </c>
      <c r="F23" s="13" t="s">
        <v>48</v>
      </c>
      <c r="G23" s="40">
        <v>58.73</v>
      </c>
      <c r="H23" s="40">
        <v>10</v>
      </c>
      <c r="I23" s="101">
        <f>I8</f>
        <v>5.8732142857142904</v>
      </c>
      <c r="J23" s="40" t="s">
        <v>165</v>
      </c>
    </row>
    <row r="24" spans="1:10" ht="18" customHeight="1">
      <c r="A24" s="165" t="s">
        <v>86</v>
      </c>
      <c r="B24" s="99" t="s">
        <v>87</v>
      </c>
      <c r="C24" s="99" t="s">
        <v>166</v>
      </c>
      <c r="D24" s="168"/>
      <c r="E24" s="6">
        <v>95</v>
      </c>
      <c r="F24" s="13" t="s">
        <v>48</v>
      </c>
      <c r="G24" s="40">
        <v>100</v>
      </c>
      <c r="H24" s="40">
        <v>5</v>
      </c>
      <c r="I24" s="40">
        <v>5</v>
      </c>
      <c r="J24" s="40"/>
    </row>
    <row r="25" spans="1:10" ht="18" customHeight="1">
      <c r="A25" s="166"/>
      <c r="B25" s="99" t="s">
        <v>167</v>
      </c>
      <c r="C25" s="99" t="s">
        <v>168</v>
      </c>
      <c r="D25" s="168"/>
      <c r="E25" s="6">
        <v>95</v>
      </c>
      <c r="F25" s="13" t="s">
        <v>48</v>
      </c>
      <c r="G25" s="40">
        <v>100</v>
      </c>
      <c r="H25" s="40">
        <v>5</v>
      </c>
      <c r="I25" s="40">
        <v>5</v>
      </c>
      <c r="J25" s="40"/>
    </row>
    <row r="26" spans="1:10" ht="30" customHeight="1">
      <c r="A26" s="61" t="s">
        <v>63</v>
      </c>
      <c r="B26" s="99" t="s">
        <v>129</v>
      </c>
      <c r="C26" s="99" t="s">
        <v>169</v>
      </c>
      <c r="D26" s="168"/>
      <c r="E26" s="7" t="s">
        <v>84</v>
      </c>
      <c r="F26" s="7" t="s">
        <v>48</v>
      </c>
      <c r="G26" s="40">
        <v>100</v>
      </c>
      <c r="H26" s="40">
        <v>5</v>
      </c>
      <c r="I26" s="40">
        <v>5</v>
      </c>
      <c r="J26" s="23" t="s">
        <v>68</v>
      </c>
    </row>
    <row r="27" spans="1:10" ht="54" customHeight="1">
      <c r="A27" s="135" t="s">
        <v>69</v>
      </c>
      <c r="B27" s="135"/>
      <c r="C27" s="135"/>
      <c r="D27" s="136"/>
      <c r="E27" s="136"/>
      <c r="F27" s="136"/>
      <c r="G27" s="136"/>
      <c r="H27" s="136"/>
      <c r="I27" s="136"/>
      <c r="J27" s="136"/>
    </row>
    <row r="28" spans="1:10" ht="25.5" customHeight="1">
      <c r="A28" s="135" t="s">
        <v>70</v>
      </c>
      <c r="B28" s="135"/>
      <c r="C28" s="135"/>
      <c r="D28" s="135"/>
      <c r="E28" s="135"/>
      <c r="F28" s="135"/>
      <c r="G28" s="135"/>
      <c r="H28" s="6">
        <v>100</v>
      </c>
      <c r="I28" s="102">
        <f>SUM(I15:I26)</f>
        <v>95.873214285714297</v>
      </c>
      <c r="J28" s="24" t="s">
        <v>71</v>
      </c>
    </row>
    <row r="29" spans="1:10" ht="17.100000000000001" customHeight="1">
      <c r="A29" s="21"/>
      <c r="B29" s="21"/>
      <c r="C29" s="21"/>
      <c r="D29" s="21"/>
      <c r="E29" s="21"/>
      <c r="F29" s="21"/>
      <c r="G29" s="21"/>
      <c r="H29" s="21"/>
      <c r="I29" s="21"/>
      <c r="J29" s="25"/>
    </row>
  </sheetData>
  <mergeCells count="29">
    <mergeCell ref="A2:J2"/>
    <mergeCell ref="A4:B4"/>
    <mergeCell ref="C4:J4"/>
    <mergeCell ref="A5:B5"/>
    <mergeCell ref="C5:E5"/>
    <mergeCell ref="G5:J5"/>
    <mergeCell ref="A13:C13"/>
    <mergeCell ref="D13:F13"/>
    <mergeCell ref="I6:J6"/>
    <mergeCell ref="I7:J7"/>
    <mergeCell ref="I8:J8"/>
    <mergeCell ref="I9:J9"/>
    <mergeCell ref="I10:J10"/>
    <mergeCell ref="A6:B10"/>
    <mergeCell ref="A27:C27"/>
    <mergeCell ref="D27:J27"/>
    <mergeCell ref="A28:G28"/>
    <mergeCell ref="A11:A12"/>
    <mergeCell ref="A15:A23"/>
    <mergeCell ref="A24:A25"/>
    <mergeCell ref="D15:D26"/>
    <mergeCell ref="G13:G14"/>
    <mergeCell ref="H13:H14"/>
    <mergeCell ref="I13:I14"/>
    <mergeCell ref="J13:J14"/>
    <mergeCell ref="B11:E11"/>
    <mergeCell ref="F11:J11"/>
    <mergeCell ref="B12:E12"/>
    <mergeCell ref="F12:J12"/>
  </mergeCells>
  <phoneticPr fontId="8"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dimension ref="A2:IU28"/>
  <sheetViews>
    <sheetView workbookViewId="0">
      <selection activeCell="S26" sqref="S26"/>
    </sheetView>
  </sheetViews>
  <sheetFormatPr defaultColWidth="7.875" defaultRowHeight="13.5"/>
  <cols>
    <col min="1" max="2" width="10.375" style="1" customWidth="1"/>
    <col min="3" max="3" width="13.625" style="1" customWidth="1"/>
    <col min="4" max="6" width="10.5" style="1" customWidth="1"/>
    <col min="7" max="7" width="9.375" style="1" customWidth="1"/>
    <col min="8" max="8" width="7.875" style="1"/>
    <col min="9" max="9" width="8" style="1" customWidth="1"/>
    <col min="10" max="10" width="10.75" style="1" customWidth="1"/>
    <col min="11" max="16384" width="7.875" style="1"/>
  </cols>
  <sheetData>
    <row r="2" spans="1:255" ht="26.1" customHeight="1">
      <c r="A2" s="161" t="s">
        <v>0</v>
      </c>
      <c r="B2" s="161"/>
      <c r="C2" s="161"/>
      <c r="D2" s="161"/>
      <c r="E2" s="161"/>
      <c r="F2" s="161"/>
      <c r="G2" s="161"/>
      <c r="H2" s="161"/>
      <c r="I2" s="161"/>
      <c r="J2" s="161"/>
    </row>
    <row r="3" spans="1:255" s="2" customFormat="1" ht="13.15" customHeight="1">
      <c r="A3" s="5"/>
      <c r="B3" s="5"/>
      <c r="C3" s="5"/>
      <c r="D3" s="5"/>
      <c r="E3" s="5"/>
      <c r="F3" s="5"/>
      <c r="G3" s="5"/>
      <c r="H3" s="5"/>
      <c r="I3" s="5"/>
      <c r="J3" s="22" t="s">
        <v>1</v>
      </c>
    </row>
    <row r="4" spans="1:255" s="3" customFormat="1" ht="18" customHeight="1">
      <c r="A4" s="135" t="s">
        <v>2</v>
      </c>
      <c r="B4" s="135"/>
      <c r="C4" s="149" t="s">
        <v>170</v>
      </c>
      <c r="D4" s="149"/>
      <c r="E4" s="149"/>
      <c r="F4" s="149"/>
      <c r="G4" s="149"/>
      <c r="H4" s="149"/>
      <c r="I4" s="149"/>
      <c r="J4" s="14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s="4" customFormat="1" ht="18" customHeight="1">
      <c r="A5" s="135" t="s">
        <v>4</v>
      </c>
      <c r="B5" s="135"/>
      <c r="C5" s="150" t="s">
        <v>5</v>
      </c>
      <c r="D5" s="150"/>
      <c r="E5" s="150"/>
      <c r="F5" s="6" t="s">
        <v>6</v>
      </c>
      <c r="G5" s="149" t="s">
        <v>7</v>
      </c>
      <c r="H5" s="149"/>
      <c r="I5" s="149"/>
      <c r="J5" s="14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s="4" customFormat="1" ht="56.1" customHeight="1">
      <c r="A6" s="135" t="s">
        <v>8</v>
      </c>
      <c r="B6" s="135"/>
      <c r="C6" s="6"/>
      <c r="D6" s="6" t="s">
        <v>9</v>
      </c>
      <c r="E6" s="6" t="s">
        <v>10</v>
      </c>
      <c r="F6" s="6" t="s">
        <v>11</v>
      </c>
      <c r="G6" s="6" t="s">
        <v>12</v>
      </c>
      <c r="H6" s="6" t="s">
        <v>13</v>
      </c>
      <c r="I6" s="135" t="s">
        <v>14</v>
      </c>
      <c r="J6" s="13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s="4" customFormat="1" ht="36" customHeight="1">
      <c r="A7" s="135"/>
      <c r="B7" s="135"/>
      <c r="C7" s="9" t="s">
        <v>15</v>
      </c>
      <c r="D7" s="10">
        <v>53</v>
      </c>
      <c r="E7" s="10">
        <v>53</v>
      </c>
      <c r="F7" s="36">
        <v>36.89</v>
      </c>
      <c r="G7" s="6">
        <v>10</v>
      </c>
      <c r="H7" s="37">
        <f>F7/E7</f>
        <v>0.69603773584905704</v>
      </c>
      <c r="I7" s="141">
        <f>H7*G7</f>
        <v>6.9603773584905699</v>
      </c>
      <c r="J7" s="14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s="4" customFormat="1" ht="36" customHeight="1">
      <c r="A8" s="135"/>
      <c r="B8" s="135"/>
      <c r="C8" s="9" t="s">
        <v>16</v>
      </c>
      <c r="D8" s="10">
        <v>53</v>
      </c>
      <c r="E8" s="10">
        <v>53</v>
      </c>
      <c r="F8" s="36">
        <v>36.89</v>
      </c>
      <c r="G8" s="6">
        <v>10</v>
      </c>
      <c r="H8" s="37">
        <f>F8/E8</f>
        <v>0.69603773584905704</v>
      </c>
      <c r="I8" s="141">
        <f>H8*G8</f>
        <v>6.9603773584905699</v>
      </c>
      <c r="J8" s="14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s="4" customFormat="1" ht="36" customHeight="1">
      <c r="A9" s="135"/>
      <c r="B9" s="135"/>
      <c r="C9" s="9" t="s">
        <v>17</v>
      </c>
      <c r="D9" s="10"/>
      <c r="E9" s="10"/>
      <c r="F9" s="10"/>
      <c r="G9" s="6" t="s">
        <v>18</v>
      </c>
      <c r="H9" s="10"/>
      <c r="I9" s="141" t="s">
        <v>18</v>
      </c>
      <c r="J9" s="14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ht="36" customHeight="1">
      <c r="A10" s="135"/>
      <c r="B10" s="135"/>
      <c r="C10" s="9" t="s">
        <v>19</v>
      </c>
      <c r="D10" s="12" t="s">
        <v>18</v>
      </c>
      <c r="E10" s="12" t="s">
        <v>18</v>
      </c>
      <c r="F10" s="12" t="s">
        <v>18</v>
      </c>
      <c r="G10" s="6" t="s">
        <v>18</v>
      </c>
      <c r="H10" s="10"/>
      <c r="I10" s="141" t="s">
        <v>18</v>
      </c>
      <c r="J10" s="141"/>
    </row>
    <row r="11" spans="1:255" ht="18" customHeight="1">
      <c r="A11" s="135" t="s">
        <v>20</v>
      </c>
      <c r="B11" s="135" t="s">
        <v>21</v>
      </c>
      <c r="C11" s="135"/>
      <c r="D11" s="135"/>
      <c r="E11" s="135"/>
      <c r="F11" s="141" t="s">
        <v>22</v>
      </c>
      <c r="G11" s="141"/>
      <c r="H11" s="141"/>
      <c r="I11" s="141"/>
      <c r="J11" s="141"/>
    </row>
    <row r="12" spans="1:255" ht="48.75" customHeight="1">
      <c r="A12" s="135"/>
      <c r="B12" s="142" t="s">
        <v>171</v>
      </c>
      <c r="C12" s="143"/>
      <c r="D12" s="143"/>
      <c r="E12" s="144"/>
      <c r="F12" s="169" t="s">
        <v>172</v>
      </c>
      <c r="G12" s="169"/>
      <c r="H12" s="169"/>
      <c r="I12" s="169"/>
      <c r="J12" s="169"/>
    </row>
    <row r="13" spans="1:255" ht="36" customHeight="1">
      <c r="A13" s="145" t="s">
        <v>24</v>
      </c>
      <c r="B13" s="146"/>
      <c r="C13" s="147"/>
      <c r="D13" s="145" t="s">
        <v>25</v>
      </c>
      <c r="E13" s="146"/>
      <c r="F13" s="147"/>
      <c r="G13" s="139" t="s">
        <v>26</v>
      </c>
      <c r="H13" s="139" t="s">
        <v>12</v>
      </c>
      <c r="I13" s="139" t="s">
        <v>14</v>
      </c>
      <c r="J13" s="139" t="s">
        <v>27</v>
      </c>
    </row>
    <row r="14" spans="1:255" ht="36" customHeight="1">
      <c r="A14" s="56" t="s">
        <v>28</v>
      </c>
      <c r="B14" s="6" t="s">
        <v>29</v>
      </c>
      <c r="C14" s="6" t="s">
        <v>30</v>
      </c>
      <c r="D14" s="6" t="s">
        <v>31</v>
      </c>
      <c r="E14" s="6" t="s">
        <v>32</v>
      </c>
      <c r="F14" s="13" t="s">
        <v>33</v>
      </c>
      <c r="G14" s="140"/>
      <c r="H14" s="140"/>
      <c r="I14" s="140"/>
      <c r="J14" s="140"/>
    </row>
    <row r="15" spans="1:255" ht="25.5" customHeight="1">
      <c r="A15" s="135" t="s">
        <v>34</v>
      </c>
      <c r="B15" s="57" t="s">
        <v>35</v>
      </c>
      <c r="C15" s="98" t="s">
        <v>173</v>
      </c>
      <c r="D15" s="167" t="s">
        <v>174</v>
      </c>
      <c r="E15" s="45">
        <v>1</v>
      </c>
      <c r="F15" s="13" t="s">
        <v>161</v>
      </c>
      <c r="G15" s="40">
        <v>1</v>
      </c>
      <c r="H15" s="40">
        <v>10</v>
      </c>
      <c r="I15" s="40">
        <v>10</v>
      </c>
      <c r="J15" s="40"/>
    </row>
    <row r="16" spans="1:255" ht="24.75" customHeight="1">
      <c r="A16" s="135"/>
      <c r="B16" s="57"/>
      <c r="C16" s="99" t="s">
        <v>175</v>
      </c>
      <c r="D16" s="168"/>
      <c r="E16" s="45">
        <v>1</v>
      </c>
      <c r="F16" s="13" t="s">
        <v>115</v>
      </c>
      <c r="G16" s="40">
        <v>1</v>
      </c>
      <c r="H16" s="40">
        <v>10</v>
      </c>
      <c r="I16" s="40">
        <v>10</v>
      </c>
      <c r="J16" s="40"/>
    </row>
    <row r="17" spans="1:10" ht="23.25" customHeight="1">
      <c r="A17" s="135"/>
      <c r="B17" s="57"/>
      <c r="C17" s="99" t="s">
        <v>176</v>
      </c>
      <c r="D17" s="168"/>
      <c r="E17" s="45">
        <v>1</v>
      </c>
      <c r="F17" s="13" t="s">
        <v>41</v>
      </c>
      <c r="G17" s="40">
        <v>1</v>
      </c>
      <c r="H17" s="40">
        <v>10</v>
      </c>
      <c r="I17" s="40">
        <v>10</v>
      </c>
      <c r="J17" s="40"/>
    </row>
    <row r="18" spans="1:10" ht="18" customHeight="1">
      <c r="A18" s="135"/>
      <c r="B18" s="57"/>
      <c r="C18" s="99" t="s">
        <v>36</v>
      </c>
      <c r="D18" s="168"/>
      <c r="E18" s="45">
        <v>4</v>
      </c>
      <c r="F18" s="13" t="s">
        <v>38</v>
      </c>
      <c r="G18" s="40">
        <v>4</v>
      </c>
      <c r="H18" s="40">
        <v>10</v>
      </c>
      <c r="I18" s="40">
        <v>10</v>
      </c>
      <c r="J18" s="40"/>
    </row>
    <row r="19" spans="1:10" ht="18" customHeight="1">
      <c r="A19" s="135"/>
      <c r="C19" s="99" t="s">
        <v>40</v>
      </c>
      <c r="D19" s="168"/>
      <c r="E19" s="45">
        <v>2</v>
      </c>
      <c r="F19" s="13" t="s">
        <v>41</v>
      </c>
      <c r="G19" s="40">
        <v>2</v>
      </c>
      <c r="H19" s="40">
        <v>10</v>
      </c>
      <c r="I19" s="40">
        <v>10</v>
      </c>
      <c r="J19" s="40"/>
    </row>
    <row r="20" spans="1:10" ht="18" customHeight="1">
      <c r="A20" s="135"/>
      <c r="B20" s="57"/>
      <c r="C20" s="99" t="s">
        <v>177</v>
      </c>
      <c r="D20" s="168"/>
      <c r="E20" s="45">
        <v>6</v>
      </c>
      <c r="F20" s="13" t="s">
        <v>41</v>
      </c>
      <c r="G20" s="40">
        <v>8</v>
      </c>
      <c r="H20" s="40">
        <v>10</v>
      </c>
      <c r="I20" s="40">
        <v>10</v>
      </c>
      <c r="J20" s="40"/>
    </row>
    <row r="21" spans="1:10" ht="18" customHeight="1">
      <c r="A21" s="135"/>
      <c r="B21" s="57" t="s">
        <v>46</v>
      </c>
      <c r="C21" s="99" t="s">
        <v>178</v>
      </c>
      <c r="D21" s="168"/>
      <c r="E21" s="6">
        <v>100</v>
      </c>
      <c r="F21" s="13" t="s">
        <v>48</v>
      </c>
      <c r="G21" s="40">
        <v>100</v>
      </c>
      <c r="H21" s="40">
        <v>10</v>
      </c>
      <c r="I21" s="40">
        <v>10</v>
      </c>
      <c r="J21" s="40"/>
    </row>
    <row r="22" spans="1:10" ht="18" customHeight="1">
      <c r="A22" s="135"/>
      <c r="B22" s="94" t="s">
        <v>54</v>
      </c>
      <c r="C22" s="99" t="s">
        <v>179</v>
      </c>
      <c r="D22" s="168"/>
      <c r="E22" s="6">
        <v>100</v>
      </c>
      <c r="F22" s="13" t="s">
        <v>48</v>
      </c>
      <c r="G22" s="40">
        <v>100</v>
      </c>
      <c r="H22" s="40">
        <v>10</v>
      </c>
      <c r="I22" s="40">
        <v>10</v>
      </c>
      <c r="J22" s="40"/>
    </row>
    <row r="23" spans="1:10" ht="18" customHeight="1">
      <c r="A23" s="135"/>
      <c r="B23" s="57"/>
      <c r="C23" s="99" t="s">
        <v>58</v>
      </c>
      <c r="D23" s="168"/>
      <c r="E23" s="6">
        <v>63.6</v>
      </c>
      <c r="F23" s="13" t="s">
        <v>48</v>
      </c>
      <c r="G23" s="6">
        <v>63.6</v>
      </c>
      <c r="H23" s="40">
        <v>10</v>
      </c>
      <c r="I23" s="101">
        <f>I8</f>
        <v>6.9603773584905699</v>
      </c>
      <c r="J23" s="40" t="s">
        <v>165</v>
      </c>
    </row>
    <row r="24" spans="1:10" ht="18" customHeight="1">
      <c r="A24" s="100" t="s">
        <v>86</v>
      </c>
      <c r="B24" s="94" t="s">
        <v>90</v>
      </c>
      <c r="C24" s="99" t="s">
        <v>180</v>
      </c>
      <c r="D24" s="168"/>
      <c r="E24" s="6">
        <v>100</v>
      </c>
      <c r="F24" s="13" t="s">
        <v>48</v>
      </c>
      <c r="G24" s="40">
        <v>100</v>
      </c>
      <c r="H24" s="40">
        <v>5</v>
      </c>
      <c r="I24" s="40">
        <v>5</v>
      </c>
      <c r="J24" s="40"/>
    </row>
    <row r="25" spans="1:10" ht="30" customHeight="1">
      <c r="A25" s="61" t="s">
        <v>63</v>
      </c>
      <c r="B25" s="94" t="s">
        <v>129</v>
      </c>
      <c r="C25" s="99" t="s">
        <v>181</v>
      </c>
      <c r="D25" s="168"/>
      <c r="E25" s="7" t="s">
        <v>182</v>
      </c>
      <c r="F25" s="7" t="s">
        <v>48</v>
      </c>
      <c r="G25" s="40">
        <v>90</v>
      </c>
      <c r="H25" s="40">
        <v>5</v>
      </c>
      <c r="I25" s="40">
        <v>5</v>
      </c>
      <c r="J25" s="23" t="s">
        <v>68</v>
      </c>
    </row>
    <row r="26" spans="1:10" ht="54" customHeight="1">
      <c r="A26" s="135" t="s">
        <v>69</v>
      </c>
      <c r="B26" s="135"/>
      <c r="C26" s="135"/>
      <c r="D26" s="136"/>
      <c r="E26" s="136"/>
      <c r="F26" s="136"/>
      <c r="G26" s="136"/>
      <c r="H26" s="136"/>
      <c r="I26" s="136"/>
      <c r="J26" s="136"/>
    </row>
    <row r="27" spans="1:10" ht="25.5" customHeight="1">
      <c r="A27" s="135" t="s">
        <v>70</v>
      </c>
      <c r="B27" s="135"/>
      <c r="C27" s="135"/>
      <c r="D27" s="135"/>
      <c r="E27" s="135"/>
      <c r="F27" s="135"/>
      <c r="G27" s="135"/>
      <c r="H27" s="6">
        <v>100</v>
      </c>
      <c r="I27" s="102">
        <f>SUM(I15:I25)</f>
        <v>96.960377358490604</v>
      </c>
      <c r="J27" s="24" t="s">
        <v>71</v>
      </c>
    </row>
    <row r="28" spans="1:10" ht="17.100000000000001" customHeight="1">
      <c r="A28" s="21"/>
      <c r="B28" s="21"/>
      <c r="C28" s="21"/>
      <c r="D28" s="21"/>
      <c r="E28" s="21"/>
      <c r="F28" s="21"/>
      <c r="G28" s="21"/>
      <c r="H28" s="21"/>
      <c r="I28" s="21"/>
      <c r="J28" s="25"/>
    </row>
  </sheetData>
  <mergeCells count="28">
    <mergeCell ref="A2:J2"/>
    <mergeCell ref="A4:B4"/>
    <mergeCell ref="C4:J4"/>
    <mergeCell ref="A5:B5"/>
    <mergeCell ref="C5:E5"/>
    <mergeCell ref="G5:J5"/>
    <mergeCell ref="D13:F13"/>
    <mergeCell ref="I6:J6"/>
    <mergeCell ref="I7:J7"/>
    <mergeCell ref="I8:J8"/>
    <mergeCell ref="I9:J9"/>
    <mergeCell ref="I10:J10"/>
    <mergeCell ref="A6:B10"/>
    <mergeCell ref="A26:C26"/>
    <mergeCell ref="D26:J26"/>
    <mergeCell ref="A27:G27"/>
    <mergeCell ref="A11:A12"/>
    <mergeCell ref="A15:A23"/>
    <mergeCell ref="D15:D25"/>
    <mergeCell ref="G13:G14"/>
    <mergeCell ref="H13:H14"/>
    <mergeCell ref="I13:I14"/>
    <mergeCell ref="J13:J14"/>
    <mergeCell ref="B11:E11"/>
    <mergeCell ref="F11:J11"/>
    <mergeCell ref="B12:E12"/>
    <mergeCell ref="F12:J12"/>
    <mergeCell ref="A13:C13"/>
  </mergeCells>
  <phoneticPr fontId="8"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dimension ref="A2:IU27"/>
  <sheetViews>
    <sheetView workbookViewId="0">
      <selection activeCell="Q26" sqref="Q26"/>
    </sheetView>
  </sheetViews>
  <sheetFormatPr defaultColWidth="7.875" defaultRowHeight="13.5"/>
  <cols>
    <col min="1" max="2" width="10.375" style="26" customWidth="1"/>
    <col min="3" max="3" width="26.125" style="26" customWidth="1"/>
    <col min="4" max="6" width="10.5" style="26" customWidth="1"/>
    <col min="7" max="7" width="9.375" style="26" customWidth="1"/>
    <col min="8" max="8" width="7.875" style="26"/>
    <col min="9" max="9" width="8" style="26" customWidth="1"/>
    <col min="10" max="10" width="10.75" style="26" customWidth="1"/>
    <col min="11" max="16384" width="7.875" style="26"/>
  </cols>
  <sheetData>
    <row r="2" spans="1:255" ht="26.1" customHeight="1">
      <c r="A2" s="161" t="s">
        <v>0</v>
      </c>
      <c r="B2" s="161"/>
      <c r="C2" s="161"/>
      <c r="D2" s="161"/>
      <c r="E2" s="161"/>
      <c r="F2" s="161"/>
      <c r="G2" s="161"/>
      <c r="H2" s="161"/>
      <c r="I2" s="161"/>
      <c r="J2" s="161"/>
    </row>
    <row r="3" spans="1:255" s="27" customFormat="1" ht="13.15" customHeight="1">
      <c r="A3" s="31"/>
      <c r="B3" s="31"/>
      <c r="C3" s="31"/>
      <c r="D3" s="31"/>
      <c r="E3" s="31"/>
      <c r="F3" s="31"/>
      <c r="G3" s="31"/>
      <c r="H3" s="31"/>
      <c r="I3" s="31"/>
      <c r="J3" s="52" t="s">
        <v>1</v>
      </c>
    </row>
    <row r="4" spans="1:255" s="28" customFormat="1" ht="18" customHeight="1">
      <c r="A4" s="170" t="s">
        <v>2</v>
      </c>
      <c r="B4" s="170"/>
      <c r="C4" s="177" t="s">
        <v>183</v>
      </c>
      <c r="D4" s="177"/>
      <c r="E4" s="177"/>
      <c r="F4" s="177"/>
      <c r="G4" s="177"/>
      <c r="H4" s="177"/>
      <c r="I4" s="177"/>
      <c r="J4" s="177"/>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row>
    <row r="5" spans="1:255" s="29" customFormat="1" ht="18" customHeight="1">
      <c r="A5" s="170" t="s">
        <v>4</v>
      </c>
      <c r="B5" s="170"/>
      <c r="C5" s="178" t="s">
        <v>5</v>
      </c>
      <c r="D5" s="178"/>
      <c r="E5" s="178"/>
      <c r="F5" s="32" t="s">
        <v>6</v>
      </c>
      <c r="G5" s="177" t="s">
        <v>7</v>
      </c>
      <c r="H5" s="177"/>
      <c r="I5" s="177"/>
      <c r="J5" s="177"/>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row>
    <row r="6" spans="1:255" s="29" customFormat="1" ht="56.1" customHeight="1">
      <c r="A6" s="170" t="s">
        <v>8</v>
      </c>
      <c r="B6" s="170"/>
      <c r="C6" s="32"/>
      <c r="D6" s="32" t="s">
        <v>9</v>
      </c>
      <c r="E6" s="32" t="s">
        <v>10</v>
      </c>
      <c r="F6" s="32" t="s">
        <v>11</v>
      </c>
      <c r="G6" s="32" t="s">
        <v>12</v>
      </c>
      <c r="H6" s="32" t="s">
        <v>13</v>
      </c>
      <c r="I6" s="170" t="s">
        <v>14</v>
      </c>
      <c r="J6" s="170"/>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row>
    <row r="7" spans="1:255" s="29" customFormat="1" ht="36" customHeight="1">
      <c r="A7" s="170"/>
      <c r="B7" s="170"/>
      <c r="C7" s="34" t="s">
        <v>15</v>
      </c>
      <c r="D7" s="35">
        <v>26</v>
      </c>
      <c r="E7" s="35">
        <v>26</v>
      </c>
      <c r="F7" s="36">
        <v>22.315300000000001</v>
      </c>
      <c r="G7" s="32">
        <v>10</v>
      </c>
      <c r="H7" s="37">
        <f>F7/E7</f>
        <v>0.85828076923076901</v>
      </c>
      <c r="I7" s="172">
        <f>H7*G7</f>
        <v>8.5828076923076893</v>
      </c>
      <c r="J7" s="172"/>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row>
    <row r="8" spans="1:255" s="29" customFormat="1" ht="36" customHeight="1">
      <c r="A8" s="170"/>
      <c r="B8" s="170"/>
      <c r="C8" s="34" t="s">
        <v>16</v>
      </c>
      <c r="D8" s="35">
        <v>26</v>
      </c>
      <c r="E8" s="35">
        <v>26</v>
      </c>
      <c r="F8" s="36">
        <v>22.315300000000001</v>
      </c>
      <c r="G8" s="32">
        <v>10</v>
      </c>
      <c r="H8" s="37">
        <f>F8/E8</f>
        <v>0.85828076923076901</v>
      </c>
      <c r="I8" s="172">
        <f>H8*G8</f>
        <v>8.5828076923076893</v>
      </c>
      <c r="J8" s="172"/>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row>
    <row r="9" spans="1:255" s="29" customFormat="1" ht="36" customHeight="1">
      <c r="A9" s="170"/>
      <c r="B9" s="170"/>
      <c r="C9" s="34" t="s">
        <v>17</v>
      </c>
      <c r="D9" s="35"/>
      <c r="E9" s="35"/>
      <c r="F9" s="35"/>
      <c r="G9" s="32" t="s">
        <v>18</v>
      </c>
      <c r="H9" s="35"/>
      <c r="I9" s="172" t="s">
        <v>18</v>
      </c>
      <c r="J9" s="172"/>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row>
    <row r="10" spans="1:255" ht="36" customHeight="1">
      <c r="A10" s="170"/>
      <c r="B10" s="170"/>
      <c r="C10" s="34" t="s">
        <v>19</v>
      </c>
      <c r="D10" s="38" t="s">
        <v>18</v>
      </c>
      <c r="E10" s="38" t="s">
        <v>18</v>
      </c>
      <c r="F10" s="38" t="s">
        <v>18</v>
      </c>
      <c r="G10" s="32" t="s">
        <v>18</v>
      </c>
      <c r="H10" s="35"/>
      <c r="I10" s="172" t="s">
        <v>18</v>
      </c>
      <c r="J10" s="172"/>
    </row>
    <row r="11" spans="1:255" ht="18" customHeight="1">
      <c r="A11" s="170" t="s">
        <v>20</v>
      </c>
      <c r="B11" s="170" t="s">
        <v>21</v>
      </c>
      <c r="C11" s="170"/>
      <c r="D11" s="170"/>
      <c r="E11" s="170"/>
      <c r="F11" s="172" t="s">
        <v>22</v>
      </c>
      <c r="G11" s="172"/>
      <c r="H11" s="172"/>
      <c r="I11" s="172"/>
      <c r="J11" s="172"/>
    </row>
    <row r="12" spans="1:255" ht="48.75" customHeight="1">
      <c r="A12" s="170"/>
      <c r="B12" s="173" t="s">
        <v>184</v>
      </c>
      <c r="C12" s="174"/>
      <c r="D12" s="174"/>
      <c r="E12" s="175"/>
      <c r="F12" s="176" t="s">
        <v>185</v>
      </c>
      <c r="G12" s="176"/>
      <c r="H12" s="176"/>
      <c r="I12" s="176"/>
      <c r="J12" s="176"/>
    </row>
    <row r="13" spans="1:255" ht="36" customHeight="1">
      <c r="A13" s="145" t="s">
        <v>24</v>
      </c>
      <c r="B13" s="146"/>
      <c r="C13" s="147"/>
      <c r="D13" s="145" t="s">
        <v>25</v>
      </c>
      <c r="E13" s="146"/>
      <c r="F13" s="147"/>
      <c r="G13" s="139" t="s">
        <v>26</v>
      </c>
      <c r="H13" s="139" t="s">
        <v>12</v>
      </c>
      <c r="I13" s="139" t="s">
        <v>14</v>
      </c>
      <c r="J13" s="139" t="s">
        <v>27</v>
      </c>
    </row>
    <row r="14" spans="1:255" ht="36" customHeight="1">
      <c r="A14" s="39" t="s">
        <v>28</v>
      </c>
      <c r="B14" s="32" t="s">
        <v>29</v>
      </c>
      <c r="C14" s="32" t="s">
        <v>30</v>
      </c>
      <c r="D14" s="32" t="s">
        <v>31</v>
      </c>
      <c r="E14" s="32" t="s">
        <v>32</v>
      </c>
      <c r="F14" s="13" t="s">
        <v>33</v>
      </c>
      <c r="G14" s="140"/>
      <c r="H14" s="140"/>
      <c r="I14" s="140"/>
      <c r="J14" s="140"/>
    </row>
    <row r="15" spans="1:255" ht="25.5" customHeight="1">
      <c r="A15" s="170" t="s">
        <v>34</v>
      </c>
      <c r="B15" s="44" t="s">
        <v>35</v>
      </c>
      <c r="C15" s="94" t="s">
        <v>186</v>
      </c>
      <c r="D15" s="154" t="s">
        <v>37</v>
      </c>
      <c r="E15" s="94">
        <v>1</v>
      </c>
      <c r="F15" s="13" t="s">
        <v>187</v>
      </c>
      <c r="G15" s="90" t="s">
        <v>188</v>
      </c>
      <c r="H15" s="40">
        <v>10</v>
      </c>
      <c r="I15" s="40">
        <v>10</v>
      </c>
      <c r="J15" s="40"/>
    </row>
    <row r="16" spans="1:255" ht="24.75" customHeight="1">
      <c r="A16" s="170"/>
      <c r="B16" s="44"/>
      <c r="C16" s="94" t="s">
        <v>189</v>
      </c>
      <c r="D16" s="152"/>
      <c r="E16" s="94">
        <v>2</v>
      </c>
      <c r="F16" s="13" t="s">
        <v>38</v>
      </c>
      <c r="G16" s="95" t="s">
        <v>190</v>
      </c>
      <c r="H16" s="40">
        <v>10</v>
      </c>
      <c r="I16" s="40">
        <v>10</v>
      </c>
      <c r="J16" s="40"/>
    </row>
    <row r="17" spans="1:10" ht="23.25" customHeight="1">
      <c r="A17" s="170"/>
      <c r="B17" s="44"/>
      <c r="C17" s="94" t="s">
        <v>40</v>
      </c>
      <c r="D17" s="152"/>
      <c r="E17" s="94">
        <v>2</v>
      </c>
      <c r="F17" s="13" t="s">
        <v>41</v>
      </c>
      <c r="G17" s="48" t="s">
        <v>42</v>
      </c>
      <c r="H17" s="40">
        <v>10</v>
      </c>
      <c r="I17" s="40">
        <v>10</v>
      </c>
      <c r="J17" s="40"/>
    </row>
    <row r="18" spans="1:10" ht="18" customHeight="1">
      <c r="A18" s="170"/>
      <c r="B18" s="44" t="s">
        <v>46</v>
      </c>
      <c r="C18" s="94" t="s">
        <v>191</v>
      </c>
      <c r="D18" s="152"/>
      <c r="E18" s="94">
        <v>90</v>
      </c>
      <c r="F18" s="13" t="s">
        <v>48</v>
      </c>
      <c r="G18" s="48" t="s">
        <v>192</v>
      </c>
      <c r="H18" s="40">
        <v>10</v>
      </c>
      <c r="I18" s="40">
        <v>10</v>
      </c>
      <c r="J18" s="40"/>
    </row>
    <row r="19" spans="1:10" ht="18" customHeight="1">
      <c r="A19" s="170"/>
      <c r="B19" s="44"/>
      <c r="C19" s="94" t="s">
        <v>50</v>
      </c>
      <c r="D19" s="152"/>
      <c r="E19" s="94">
        <v>80</v>
      </c>
      <c r="F19" s="13" t="s">
        <v>48</v>
      </c>
      <c r="G19" s="48" t="s">
        <v>51</v>
      </c>
      <c r="H19" s="40">
        <v>10</v>
      </c>
      <c r="I19" s="40">
        <v>10</v>
      </c>
      <c r="J19" s="40"/>
    </row>
    <row r="20" spans="1:10" ht="18" customHeight="1">
      <c r="A20" s="170"/>
      <c r="B20" s="44"/>
      <c r="C20" s="94" t="s">
        <v>193</v>
      </c>
      <c r="D20" s="152"/>
      <c r="E20" s="94">
        <v>80</v>
      </c>
      <c r="F20" s="13" t="s">
        <v>48</v>
      </c>
      <c r="G20" s="48" t="s">
        <v>53</v>
      </c>
      <c r="H20" s="40">
        <v>10</v>
      </c>
      <c r="I20" s="40">
        <v>10</v>
      </c>
      <c r="J20" s="40"/>
    </row>
    <row r="21" spans="1:10" ht="18" customHeight="1">
      <c r="A21" s="170"/>
      <c r="B21" s="44" t="s">
        <v>54</v>
      </c>
      <c r="C21" s="94" t="s">
        <v>164</v>
      </c>
      <c r="D21" s="152"/>
      <c r="E21" s="94">
        <v>100</v>
      </c>
      <c r="F21" s="13" t="s">
        <v>48</v>
      </c>
      <c r="G21" s="48" t="s">
        <v>192</v>
      </c>
      <c r="H21" s="40">
        <v>10</v>
      </c>
      <c r="I21" s="40">
        <v>10</v>
      </c>
      <c r="J21" s="40"/>
    </row>
    <row r="22" spans="1:10" ht="18" customHeight="1">
      <c r="A22" s="170"/>
      <c r="B22" s="44"/>
      <c r="C22" s="94" t="s">
        <v>194</v>
      </c>
      <c r="D22" s="152"/>
      <c r="E22" s="94">
        <v>100</v>
      </c>
      <c r="F22" s="13" t="s">
        <v>48</v>
      </c>
      <c r="G22" s="48" t="s">
        <v>195</v>
      </c>
      <c r="H22" s="40">
        <v>10</v>
      </c>
      <c r="I22" s="40">
        <v>10</v>
      </c>
      <c r="J22" s="96" t="s">
        <v>196</v>
      </c>
    </row>
    <row r="23" spans="1:10" ht="30" customHeight="1">
      <c r="A23" s="32" t="s">
        <v>86</v>
      </c>
      <c r="B23" s="32" t="s">
        <v>167</v>
      </c>
      <c r="C23" s="94" t="s">
        <v>197</v>
      </c>
      <c r="D23" s="152"/>
      <c r="E23" s="94">
        <v>80</v>
      </c>
      <c r="F23" s="13" t="s">
        <v>48</v>
      </c>
      <c r="G23" s="48" t="s">
        <v>198</v>
      </c>
      <c r="H23" s="40">
        <v>5</v>
      </c>
      <c r="I23" s="40">
        <v>5</v>
      </c>
      <c r="J23" s="40"/>
    </row>
    <row r="24" spans="1:10" ht="30" customHeight="1">
      <c r="A24" s="50" t="s">
        <v>63</v>
      </c>
      <c r="B24" s="78" t="s">
        <v>64</v>
      </c>
      <c r="C24" s="94" t="s">
        <v>199</v>
      </c>
      <c r="D24" s="152"/>
      <c r="E24" s="94">
        <v>80</v>
      </c>
      <c r="F24" s="13" t="s">
        <v>48</v>
      </c>
      <c r="G24" s="48" t="s">
        <v>67</v>
      </c>
      <c r="H24" s="40">
        <v>5</v>
      </c>
      <c r="I24" s="40">
        <v>5</v>
      </c>
      <c r="J24" s="97"/>
    </row>
    <row r="25" spans="1:10" ht="54" customHeight="1">
      <c r="A25" s="170" t="s">
        <v>69</v>
      </c>
      <c r="B25" s="170"/>
      <c r="C25" s="170"/>
      <c r="D25" s="171"/>
      <c r="E25" s="171"/>
      <c r="F25" s="171"/>
      <c r="G25" s="171"/>
      <c r="H25" s="171"/>
      <c r="I25" s="171"/>
      <c r="J25" s="171"/>
    </row>
    <row r="26" spans="1:10" ht="25.5" customHeight="1">
      <c r="A26" s="170" t="s">
        <v>70</v>
      </c>
      <c r="B26" s="170"/>
      <c r="C26" s="170"/>
      <c r="D26" s="170"/>
      <c r="E26" s="170"/>
      <c r="F26" s="170"/>
      <c r="G26" s="170"/>
      <c r="H26" s="32">
        <v>100</v>
      </c>
      <c r="I26" s="32">
        <v>98.6</v>
      </c>
      <c r="J26" s="53"/>
    </row>
    <row r="27" spans="1:10" ht="17.100000000000001" customHeight="1">
      <c r="A27" s="51"/>
      <c r="B27" s="51"/>
      <c r="C27" s="51"/>
      <c r="D27" s="51"/>
      <c r="E27" s="51"/>
      <c r="F27" s="51"/>
      <c r="G27" s="51"/>
      <c r="H27" s="51"/>
      <c r="I27" s="51"/>
      <c r="J27" s="54"/>
    </row>
  </sheetData>
  <mergeCells count="28">
    <mergeCell ref="A2:J2"/>
    <mergeCell ref="A4:B4"/>
    <mergeCell ref="C4:J4"/>
    <mergeCell ref="A5:B5"/>
    <mergeCell ref="C5:E5"/>
    <mergeCell ref="G5:J5"/>
    <mergeCell ref="D13:F13"/>
    <mergeCell ref="I6:J6"/>
    <mergeCell ref="I7:J7"/>
    <mergeCell ref="I8:J8"/>
    <mergeCell ref="I9:J9"/>
    <mergeCell ref="I10:J10"/>
    <mergeCell ref="A6:B10"/>
    <mergeCell ref="A25:C25"/>
    <mergeCell ref="D25:J25"/>
    <mergeCell ref="A26:G26"/>
    <mergeCell ref="A11:A12"/>
    <mergeCell ref="A15:A22"/>
    <mergeCell ref="D15:D24"/>
    <mergeCell ref="G13:G14"/>
    <mergeCell ref="H13:H14"/>
    <mergeCell ref="I13:I14"/>
    <mergeCell ref="J13:J14"/>
    <mergeCell ref="B11:E11"/>
    <mergeCell ref="F11:J11"/>
    <mergeCell ref="B12:E12"/>
    <mergeCell ref="F12:J12"/>
    <mergeCell ref="A13:C13"/>
  </mergeCells>
  <phoneticPr fontId="8"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dimension ref="A2:IU28"/>
  <sheetViews>
    <sheetView workbookViewId="0">
      <selection activeCell="R26" sqref="R26"/>
    </sheetView>
  </sheetViews>
  <sheetFormatPr defaultColWidth="7.875" defaultRowHeight="13.5"/>
  <cols>
    <col min="1" max="1" width="9" style="26" customWidth="1"/>
    <col min="2" max="2" width="8.75" style="26" customWidth="1"/>
    <col min="3" max="3" width="14.125" style="26" customWidth="1"/>
    <col min="4" max="4" width="10.5" style="26" customWidth="1"/>
    <col min="5" max="5" width="11.375" style="26" customWidth="1"/>
    <col min="6" max="6" width="10.5" style="26" customWidth="1"/>
    <col min="7" max="7" width="15" style="26" customWidth="1"/>
    <col min="8" max="8" width="7.875" style="26"/>
    <col min="9" max="9" width="8" style="26" customWidth="1"/>
    <col min="10" max="10" width="13.5" style="26" customWidth="1"/>
    <col min="11" max="11" width="7.875" style="26"/>
    <col min="12" max="12" width="8.5" style="26" customWidth="1"/>
    <col min="13" max="16384" width="7.875" style="26"/>
  </cols>
  <sheetData>
    <row r="2" spans="1:255" ht="27">
      <c r="A2" s="161" t="s">
        <v>0</v>
      </c>
      <c r="B2" s="161"/>
      <c r="C2" s="161"/>
      <c r="D2" s="161"/>
      <c r="E2" s="161"/>
      <c r="F2" s="161"/>
      <c r="G2" s="161"/>
      <c r="H2" s="161"/>
      <c r="I2" s="161"/>
      <c r="J2" s="161"/>
    </row>
    <row r="3" spans="1:255" s="27" customFormat="1" ht="22.5">
      <c r="A3" s="31"/>
      <c r="B3" s="31"/>
      <c r="C3" s="31"/>
      <c r="D3" s="31"/>
      <c r="E3" s="31"/>
      <c r="F3" s="31"/>
      <c r="G3" s="31"/>
      <c r="H3" s="31"/>
      <c r="I3" s="31"/>
      <c r="J3" s="52" t="s">
        <v>1</v>
      </c>
    </row>
    <row r="4" spans="1:255" s="28" customFormat="1" ht="14.25">
      <c r="A4" s="170" t="s">
        <v>2</v>
      </c>
      <c r="B4" s="170"/>
      <c r="C4" s="177" t="s">
        <v>200</v>
      </c>
      <c r="D4" s="177"/>
      <c r="E4" s="177"/>
      <c r="F4" s="177"/>
      <c r="G4" s="177"/>
      <c r="H4" s="177"/>
      <c r="I4" s="177"/>
      <c r="J4" s="177"/>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row>
    <row r="5" spans="1:255" s="29" customFormat="1">
      <c r="A5" s="170" t="s">
        <v>4</v>
      </c>
      <c r="B5" s="170"/>
      <c r="C5" s="178" t="s">
        <v>5</v>
      </c>
      <c r="D5" s="178"/>
      <c r="E5" s="178"/>
      <c r="F5" s="32" t="s">
        <v>6</v>
      </c>
      <c r="G5" s="177" t="s">
        <v>7</v>
      </c>
      <c r="H5" s="177"/>
      <c r="I5" s="177"/>
      <c r="J5" s="177"/>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row>
    <row r="6" spans="1:255" s="29" customFormat="1">
      <c r="A6" s="170" t="s">
        <v>8</v>
      </c>
      <c r="B6" s="170"/>
      <c r="C6" s="32"/>
      <c r="D6" s="32" t="s">
        <v>9</v>
      </c>
      <c r="E6" s="32" t="s">
        <v>10</v>
      </c>
      <c r="F6" s="32" t="s">
        <v>11</v>
      </c>
      <c r="G6" s="32" t="s">
        <v>12</v>
      </c>
      <c r="H6" s="32" t="s">
        <v>13</v>
      </c>
      <c r="I6" s="170" t="s">
        <v>14</v>
      </c>
      <c r="J6" s="170"/>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row>
    <row r="7" spans="1:255" s="29" customFormat="1">
      <c r="A7" s="170"/>
      <c r="B7" s="170"/>
      <c r="C7" s="34" t="s">
        <v>15</v>
      </c>
      <c r="D7" s="35"/>
      <c r="E7" s="35">
        <v>6</v>
      </c>
      <c r="F7" s="55">
        <v>3.2635999999999998</v>
      </c>
      <c r="G7" s="32">
        <v>10</v>
      </c>
      <c r="H7" s="37">
        <f>F7/E7</f>
        <v>0.54393333333333305</v>
      </c>
      <c r="I7" s="172">
        <f>H7*G7</f>
        <v>5.4393333333333302</v>
      </c>
      <c r="J7" s="172"/>
      <c r="K7" s="92"/>
      <c r="L7" s="93"/>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row>
    <row r="8" spans="1:255" s="29" customFormat="1" ht="24">
      <c r="A8" s="170"/>
      <c r="B8" s="170"/>
      <c r="C8" s="34" t="s">
        <v>16</v>
      </c>
      <c r="D8" s="35"/>
      <c r="E8" s="35">
        <v>6</v>
      </c>
      <c r="F8" s="55">
        <v>3.2635999999999998</v>
      </c>
      <c r="G8" s="32">
        <v>10</v>
      </c>
      <c r="H8" s="37">
        <f>H7</f>
        <v>0.54393333333333305</v>
      </c>
      <c r="I8" s="172">
        <f>I7</f>
        <v>5.4393333333333302</v>
      </c>
      <c r="J8" s="172"/>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row>
    <row r="9" spans="1:255" s="29" customFormat="1" ht="24">
      <c r="A9" s="170"/>
      <c r="B9" s="170"/>
      <c r="C9" s="34" t="s">
        <v>17</v>
      </c>
      <c r="D9" s="35"/>
      <c r="E9" s="35"/>
      <c r="F9" s="35"/>
      <c r="G9" s="32" t="s">
        <v>18</v>
      </c>
      <c r="H9" s="35"/>
      <c r="I9" s="172" t="s">
        <v>18</v>
      </c>
      <c r="J9" s="172"/>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row>
    <row r="10" spans="1:255">
      <c r="A10" s="170"/>
      <c r="B10" s="170"/>
      <c r="C10" s="34" t="s">
        <v>19</v>
      </c>
      <c r="D10" s="38" t="s">
        <v>18</v>
      </c>
      <c r="E10" s="38" t="s">
        <v>18</v>
      </c>
      <c r="F10" s="38" t="s">
        <v>18</v>
      </c>
      <c r="G10" s="32" t="s">
        <v>18</v>
      </c>
      <c r="H10" s="35"/>
      <c r="I10" s="172" t="s">
        <v>18</v>
      </c>
      <c r="J10" s="172"/>
    </row>
    <row r="11" spans="1:255">
      <c r="A11" s="170" t="s">
        <v>20</v>
      </c>
      <c r="B11" s="170" t="s">
        <v>21</v>
      </c>
      <c r="C11" s="170"/>
      <c r="D11" s="170"/>
      <c r="E11" s="170"/>
      <c r="F11" s="172" t="s">
        <v>22</v>
      </c>
      <c r="G11" s="172"/>
      <c r="H11" s="172"/>
      <c r="I11" s="172"/>
      <c r="J11" s="172"/>
    </row>
    <row r="12" spans="1:255" ht="38.1" customHeight="1">
      <c r="A12" s="170"/>
      <c r="B12" s="173" t="s">
        <v>201</v>
      </c>
      <c r="C12" s="174"/>
      <c r="D12" s="174"/>
      <c r="E12" s="175"/>
      <c r="F12" s="179" t="s">
        <v>202</v>
      </c>
      <c r="G12" s="180"/>
      <c r="H12" s="180"/>
      <c r="I12" s="180"/>
      <c r="J12" s="181"/>
    </row>
    <row r="13" spans="1:255">
      <c r="A13" s="145" t="s">
        <v>24</v>
      </c>
      <c r="B13" s="146"/>
      <c r="C13" s="147"/>
      <c r="D13" s="145" t="s">
        <v>25</v>
      </c>
      <c r="E13" s="146"/>
      <c r="F13" s="147"/>
      <c r="G13" s="139" t="s">
        <v>26</v>
      </c>
      <c r="H13" s="139" t="s">
        <v>12</v>
      </c>
      <c r="I13" s="139" t="s">
        <v>14</v>
      </c>
      <c r="J13" s="139" t="s">
        <v>27</v>
      </c>
    </row>
    <row r="14" spans="1:255">
      <c r="A14" s="39" t="s">
        <v>28</v>
      </c>
      <c r="B14" s="32" t="s">
        <v>29</v>
      </c>
      <c r="C14" s="32" t="s">
        <v>30</v>
      </c>
      <c r="D14" s="32" t="s">
        <v>31</v>
      </c>
      <c r="E14" s="32" t="s">
        <v>32</v>
      </c>
      <c r="F14" s="13" t="s">
        <v>33</v>
      </c>
      <c r="G14" s="140"/>
      <c r="H14" s="140"/>
      <c r="I14" s="140"/>
      <c r="J14" s="140"/>
    </row>
    <row r="15" spans="1:255" ht="36.950000000000003" customHeight="1">
      <c r="A15" s="170" t="s">
        <v>34</v>
      </c>
      <c r="B15" s="44" t="s">
        <v>35</v>
      </c>
      <c r="C15" s="32" t="s">
        <v>203</v>
      </c>
      <c r="D15" s="154" t="s">
        <v>37</v>
      </c>
      <c r="E15" s="32" t="s">
        <v>135</v>
      </c>
      <c r="F15" s="32" t="s">
        <v>115</v>
      </c>
      <c r="G15" s="48" t="s">
        <v>204</v>
      </c>
      <c r="H15" s="40">
        <v>10</v>
      </c>
      <c r="I15" s="40">
        <v>10</v>
      </c>
      <c r="J15" s="40"/>
    </row>
    <row r="16" spans="1:255" ht="36.950000000000003" customHeight="1">
      <c r="A16" s="170"/>
      <c r="B16" s="44"/>
      <c r="C16" s="32" t="s">
        <v>205</v>
      </c>
      <c r="D16" s="152"/>
      <c r="E16" s="32" t="s">
        <v>135</v>
      </c>
      <c r="F16" s="32" t="s">
        <v>115</v>
      </c>
      <c r="G16" s="48" t="s">
        <v>206</v>
      </c>
      <c r="H16" s="40">
        <v>10</v>
      </c>
      <c r="I16" s="40">
        <v>10</v>
      </c>
      <c r="J16" s="40"/>
    </row>
    <row r="17" spans="1:10" ht="36.950000000000003" customHeight="1">
      <c r="A17" s="170"/>
      <c r="B17" s="44"/>
      <c r="C17" s="32" t="s">
        <v>207</v>
      </c>
      <c r="D17" s="152"/>
      <c r="E17" s="32" t="s">
        <v>135</v>
      </c>
      <c r="F17" s="32" t="s">
        <v>208</v>
      </c>
      <c r="G17" s="48" t="s">
        <v>209</v>
      </c>
      <c r="H17" s="40">
        <v>10</v>
      </c>
      <c r="I17" s="40">
        <v>10</v>
      </c>
      <c r="J17" s="40"/>
    </row>
    <row r="18" spans="1:10" ht="36.950000000000003" customHeight="1">
      <c r="A18" s="170"/>
      <c r="B18" s="44" t="s">
        <v>46</v>
      </c>
      <c r="C18" s="32" t="s">
        <v>203</v>
      </c>
      <c r="D18" s="152"/>
      <c r="E18" s="32" t="s">
        <v>210</v>
      </c>
      <c r="F18" s="32"/>
      <c r="G18" s="48" t="s">
        <v>211</v>
      </c>
      <c r="H18" s="40">
        <v>10</v>
      </c>
      <c r="I18" s="40">
        <v>10</v>
      </c>
      <c r="J18" s="40"/>
    </row>
    <row r="19" spans="1:10" ht="36.950000000000003" customHeight="1">
      <c r="A19" s="170"/>
      <c r="B19" s="44"/>
      <c r="C19" s="32" t="s">
        <v>205</v>
      </c>
      <c r="D19" s="152"/>
      <c r="E19" s="32" t="s">
        <v>212</v>
      </c>
      <c r="F19" s="32"/>
      <c r="G19" s="48" t="s">
        <v>213</v>
      </c>
      <c r="H19" s="40">
        <v>10</v>
      </c>
      <c r="I19" s="40">
        <v>10</v>
      </c>
      <c r="J19" s="40"/>
    </row>
    <row r="20" spans="1:10" ht="36.950000000000003" customHeight="1">
      <c r="A20" s="170"/>
      <c r="B20" s="44"/>
      <c r="C20" s="32" t="s">
        <v>207</v>
      </c>
      <c r="D20" s="152"/>
      <c r="E20" s="32" t="s">
        <v>214</v>
      </c>
      <c r="F20" s="32"/>
      <c r="G20" s="48" t="s">
        <v>215</v>
      </c>
      <c r="H20" s="40">
        <v>10</v>
      </c>
      <c r="I20" s="40">
        <v>10</v>
      </c>
      <c r="J20" s="40"/>
    </row>
    <row r="21" spans="1:10" ht="36.950000000000003" customHeight="1">
      <c r="A21" s="170"/>
      <c r="B21" s="44" t="s">
        <v>54</v>
      </c>
      <c r="C21" s="32" t="s">
        <v>164</v>
      </c>
      <c r="D21" s="152"/>
      <c r="E21" s="32" t="s">
        <v>84</v>
      </c>
      <c r="F21" s="32" t="s">
        <v>48</v>
      </c>
      <c r="G21" s="48" t="s">
        <v>216</v>
      </c>
      <c r="H21" s="40">
        <v>10</v>
      </c>
      <c r="I21" s="40">
        <v>10</v>
      </c>
      <c r="J21" s="40"/>
    </row>
    <row r="22" spans="1:10" ht="36.950000000000003" customHeight="1">
      <c r="A22" s="170"/>
      <c r="B22" s="44"/>
      <c r="C22" s="32" t="s">
        <v>194</v>
      </c>
      <c r="D22" s="152"/>
      <c r="E22" s="32">
        <v>100</v>
      </c>
      <c r="F22" s="13" t="s">
        <v>48</v>
      </c>
      <c r="G22" s="48" t="s">
        <v>217</v>
      </c>
      <c r="H22" s="40">
        <v>10</v>
      </c>
      <c r="I22" s="40">
        <v>10</v>
      </c>
      <c r="J22" s="40"/>
    </row>
    <row r="23" spans="1:10" ht="36.950000000000003" customHeight="1">
      <c r="A23" s="32" t="s">
        <v>86</v>
      </c>
      <c r="B23" s="32" t="s">
        <v>167</v>
      </c>
      <c r="C23" s="32" t="s">
        <v>218</v>
      </c>
      <c r="D23" s="152"/>
      <c r="E23" s="32" t="s">
        <v>219</v>
      </c>
      <c r="F23" s="32" t="s">
        <v>38</v>
      </c>
      <c r="G23" s="48" t="s">
        <v>220</v>
      </c>
      <c r="H23" s="40">
        <v>2.5</v>
      </c>
      <c r="I23" s="40">
        <v>2.5</v>
      </c>
      <c r="J23" s="40"/>
    </row>
    <row r="24" spans="1:10" ht="36.950000000000003" customHeight="1">
      <c r="A24" s="32"/>
      <c r="B24" s="32"/>
      <c r="C24" s="32" t="s">
        <v>221</v>
      </c>
      <c r="D24" s="152"/>
      <c r="E24" s="32" t="s">
        <v>135</v>
      </c>
      <c r="F24" s="32" t="s">
        <v>102</v>
      </c>
      <c r="G24" s="48" t="s">
        <v>222</v>
      </c>
      <c r="H24" s="40">
        <v>2.5</v>
      </c>
      <c r="I24" s="40">
        <v>2.5</v>
      </c>
      <c r="J24" s="40"/>
    </row>
    <row r="25" spans="1:10" ht="36.950000000000003" customHeight="1">
      <c r="A25" s="50" t="s">
        <v>63</v>
      </c>
      <c r="B25" s="32" t="s">
        <v>129</v>
      </c>
      <c r="C25" s="32" t="s">
        <v>223</v>
      </c>
      <c r="D25" s="152"/>
      <c r="E25" s="32" t="s">
        <v>224</v>
      </c>
      <c r="F25" s="32" t="s">
        <v>48</v>
      </c>
      <c r="G25" s="32" t="s">
        <v>225</v>
      </c>
      <c r="H25" s="40">
        <v>5</v>
      </c>
      <c r="I25" s="40">
        <v>5</v>
      </c>
      <c r="J25" s="80" t="s">
        <v>68</v>
      </c>
    </row>
    <row r="26" spans="1:10" ht="36.950000000000003" customHeight="1">
      <c r="A26" s="170" t="s">
        <v>69</v>
      </c>
      <c r="B26" s="170"/>
      <c r="C26" s="170"/>
      <c r="D26" s="171"/>
      <c r="E26" s="171"/>
      <c r="F26" s="171"/>
      <c r="G26" s="171"/>
      <c r="H26" s="171"/>
      <c r="I26" s="171"/>
      <c r="J26" s="171"/>
    </row>
    <row r="27" spans="1:10" ht="36.950000000000003" customHeight="1">
      <c r="A27" s="170" t="s">
        <v>70</v>
      </c>
      <c r="B27" s="170"/>
      <c r="C27" s="170"/>
      <c r="D27" s="170"/>
      <c r="E27" s="170"/>
      <c r="F27" s="170"/>
      <c r="G27" s="170"/>
      <c r="H27" s="32">
        <v>100</v>
      </c>
      <c r="I27" s="38">
        <f>I7+SUM(I15:I25)</f>
        <v>95.439333333333295</v>
      </c>
      <c r="J27" s="53" t="s">
        <v>71</v>
      </c>
    </row>
    <row r="28" spans="1:10">
      <c r="A28" s="51"/>
      <c r="B28" s="51"/>
      <c r="C28" s="51"/>
      <c r="D28" s="51"/>
      <c r="E28" s="51"/>
      <c r="F28" s="51"/>
      <c r="G28" s="51"/>
      <c r="H28" s="51"/>
      <c r="I28" s="51"/>
      <c r="J28" s="54"/>
    </row>
  </sheetData>
  <mergeCells count="28">
    <mergeCell ref="A2:J2"/>
    <mergeCell ref="A4:B4"/>
    <mergeCell ref="C4:J4"/>
    <mergeCell ref="A5:B5"/>
    <mergeCell ref="C5:E5"/>
    <mergeCell ref="G5:J5"/>
    <mergeCell ref="D13:F13"/>
    <mergeCell ref="I6:J6"/>
    <mergeCell ref="I7:J7"/>
    <mergeCell ref="I8:J8"/>
    <mergeCell ref="I9:J9"/>
    <mergeCell ref="I10:J10"/>
    <mergeCell ref="A6:B10"/>
    <mergeCell ref="A26:C26"/>
    <mergeCell ref="D26:J26"/>
    <mergeCell ref="A27:G27"/>
    <mergeCell ref="A11:A12"/>
    <mergeCell ref="A15:A22"/>
    <mergeCell ref="D15:D25"/>
    <mergeCell ref="G13:G14"/>
    <mergeCell ref="H13:H14"/>
    <mergeCell ref="I13:I14"/>
    <mergeCell ref="J13:J14"/>
    <mergeCell ref="B11:E11"/>
    <mergeCell ref="F11:J11"/>
    <mergeCell ref="B12:E12"/>
    <mergeCell ref="F12:J12"/>
    <mergeCell ref="A13:C13"/>
  </mergeCells>
  <phoneticPr fontId="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19</vt:i4>
      </vt:variant>
    </vt:vector>
  </HeadingPairs>
  <TitlesOfParts>
    <vt:vector size="19" baseType="lpstr">
      <vt:lpstr>2022年度项目支出绩效自评表-螳螂川总磷污染削减三年攻坚方案</vt:lpstr>
      <vt:lpstr>2022年度项目支出绩效自评表-《昆明市生态文明排头兵建设规划</vt:lpstr>
      <vt:lpstr>2022年度项目支出绩效自评表-螳螂川普渡河流域（昆明部分）水</vt:lpstr>
      <vt:lpstr>2022年度项目支出绩效自评表-COP15二阶段生态环境科学研</vt:lpstr>
      <vt:lpstr>2022年度项目支出绩效自评表-滇池流域生态产品价值核算和探索</vt:lpstr>
      <vt:lpstr>2022年度项目支出绩效自评表-昆明市城市集中式饮用水水源地环</vt:lpstr>
      <vt:lpstr>2022年度项目支出绩效自评表-昆明市涉重金属堆存点风险隐患排</vt:lpstr>
      <vt:lpstr>2022年度项目支出绩效自评表-昆明市生物物种名录完善及数据库</vt:lpstr>
      <vt:lpstr>2022年度项目支出绩效自评表-双碳战略背景下昆明市碳达峰目标</vt:lpstr>
      <vt:lpstr>2022年度项目支出绩效自评表-阳宗海流域生态产品价值核算和探</vt:lpstr>
      <vt:lpstr>2022年度项目支出绩效自评表-主要大气污染物总量减排及督查经</vt:lpstr>
      <vt:lpstr>2022年度项目支出绩效自评表-《云南省生物多样性保护战略与行</vt:lpstr>
      <vt:lpstr>2022年度项目支出绩效自评表-昆明市“低碳COP15”APP</vt:lpstr>
      <vt:lpstr>2022年度项目支出绩效自评表-昆明市低碳“十四五”规划经费</vt:lpstr>
      <vt:lpstr>2022年度项目支出绩效自评表-中央生态环境保护第二轮督察投诉</vt:lpstr>
      <vt:lpstr>2022年度项目支出绩效自评表-新增资产配置经费</vt:lpstr>
      <vt:lpstr>2022年度项目支出绩效自评表-建设用地土壤污染状况调查报告技</vt:lpstr>
      <vt:lpstr>牛栏江流域（昆明部分）水生态环境调查项目经费</vt:lpstr>
      <vt:lpstr>牛栏江流域（昆明部分）水生态环境调查专项资金</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用户</cp:lastModifiedBy>
  <cp:lastPrinted>2024-01-04T06:14:00Z</cp:lastPrinted>
  <dcterms:created xsi:type="dcterms:W3CDTF">2024-01-04T02:39:00Z</dcterms:created>
  <dcterms:modified xsi:type="dcterms:W3CDTF">2024-01-08T07:20:21Z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5A92D12A638A4A4688D5974646D1B12D</vt:lpwstr>
  </property>
  <property fmtid="{D5CDD505-2E9C-101B-9397-08002B2CF9AE}" pid="3" name="KSOProductBuildVer">
    <vt:lpwstr>2052-11.1.0.11830</vt:lpwstr>
  </property>
</Properties>
</file>